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730" yWindow="2730" windowWidth="21600" windowHeight="11385" tabRatio="989" activeTab="1"/>
  </bookViews>
  <sheets>
    <sheet name="ΠΑΡΑΔΕΙΓΜΑ ΠΙΝ. 2" sheetId="2" r:id="rId1"/>
    <sheet name="ΠΑΡΑΔΕΙΓΜΑ ΠΙΝ. 1" sheetId="3" r:id="rId2"/>
    <sheet name="ΟΔΗΓΙΕΣ ΣΥΜΠΛΗΡΩΣΗΣ ΠΙΝΑΚΩΝ" sheetId="4" r:id="rId3"/>
  </sheets>
  <calcPr calcId="145621"/>
  <extLst>
    <ext xmlns:loext="http://schemas.libreoffice.org/" uri="{7626C862-2A13-11E5-B345-FEFF819CDC9F}">
      <loext:extCalcPr stringRefSyntax="CalcA1"/>
    </ext>
  </extLst>
</workbook>
</file>

<file path=xl/calcChain.xml><?xml version="1.0" encoding="utf-8"?>
<calcChain xmlns="http://schemas.openxmlformats.org/spreadsheetml/2006/main">
  <c r="O27" i="3" l="1"/>
  <c r="O17" i="3"/>
  <c r="O16" i="3"/>
  <c r="R27" i="3"/>
  <c r="Q27" i="3"/>
  <c r="Q39" i="2"/>
  <c r="Q38" i="2"/>
  <c r="Q34" i="2"/>
  <c r="P27" i="3"/>
  <c r="P36" i="3" s="1"/>
  <c r="R17" i="3"/>
  <c r="Q17" i="3"/>
  <c r="Q31" i="2"/>
  <c r="Q23" i="2"/>
  <c r="P17" i="3"/>
  <c r="R16" i="3"/>
  <c r="Q18" i="2"/>
  <c r="Q16" i="3" s="1"/>
  <c r="P16" i="3"/>
  <c r="M41" i="3"/>
  <c r="L41" i="3"/>
  <c r="K41" i="3"/>
  <c r="G41" i="3"/>
  <c r="H41" i="3"/>
  <c r="F41" i="3"/>
  <c r="R40" i="3"/>
  <c r="Q40" i="3"/>
  <c r="P40" i="3"/>
  <c r="M40" i="3"/>
  <c r="L40" i="3"/>
  <c r="K40" i="3"/>
  <c r="F39" i="3"/>
  <c r="G39" i="3" s="1"/>
  <c r="F38" i="3"/>
  <c r="R36" i="3"/>
  <c r="Q36" i="3"/>
  <c r="M36" i="3"/>
  <c r="L36" i="3"/>
  <c r="K36" i="3"/>
  <c r="G35" i="3"/>
  <c r="F35" i="3"/>
  <c r="F34" i="3"/>
  <c r="G34" i="3" s="1"/>
  <c r="F33" i="3"/>
  <c r="F32" i="3"/>
  <c r="G32" i="3" s="1"/>
  <c r="G31" i="3"/>
  <c r="F31" i="3"/>
  <c r="F30" i="3"/>
  <c r="G30" i="3" s="1"/>
  <c r="F29" i="3"/>
  <c r="F28" i="3"/>
  <c r="G28" i="3" s="1"/>
  <c r="G27" i="3"/>
  <c r="F27" i="3"/>
  <c r="R25" i="3"/>
  <c r="P25" i="3"/>
  <c r="M25" i="3"/>
  <c r="L25" i="3"/>
  <c r="K25" i="3"/>
  <c r="F23" i="3"/>
  <c r="G23" i="3" s="1"/>
  <c r="H23" i="3" s="1"/>
  <c r="F22" i="3"/>
  <c r="G22" i="3" s="1"/>
  <c r="F21" i="3"/>
  <c r="G21" i="3"/>
  <c r="H21" i="3" s="1"/>
  <c r="F20" i="3"/>
  <c r="G20" i="3" s="1"/>
  <c r="F19" i="3"/>
  <c r="G19" i="3" s="1"/>
  <c r="F18" i="3"/>
  <c r="G18" i="3" s="1"/>
  <c r="F17" i="3"/>
  <c r="G17" i="3" s="1"/>
  <c r="F16" i="3"/>
  <c r="G16" i="3" s="1"/>
  <c r="F15" i="3"/>
  <c r="G15" i="3" s="1"/>
  <c r="G14" i="3"/>
  <c r="G25" i="3" s="1"/>
  <c r="F14" i="3"/>
  <c r="H14" i="3" s="1"/>
  <c r="R41" i="3" l="1"/>
  <c r="P41" i="3"/>
  <c r="Q25" i="3"/>
  <c r="Q41" i="3" s="1"/>
  <c r="F25" i="3"/>
  <c r="H38" i="3"/>
  <c r="H40" i="3" s="1"/>
  <c r="H27" i="3"/>
  <c r="G29" i="3"/>
  <c r="G36" i="3" s="1"/>
  <c r="H31" i="3"/>
  <c r="G33" i="3"/>
  <c r="H33" i="3" s="1"/>
  <c r="H35" i="3"/>
  <c r="F36" i="3"/>
  <c r="G38" i="3"/>
  <c r="G40" i="3" s="1"/>
  <c r="F40" i="3"/>
  <c r="H39" i="3"/>
  <c r="H28" i="3"/>
  <c r="H30" i="3"/>
  <c r="H32" i="3"/>
  <c r="H34" i="3"/>
  <c r="H22" i="3"/>
  <c r="H20" i="3"/>
  <c r="H19" i="3"/>
  <c r="H18" i="3"/>
  <c r="H17" i="3"/>
  <c r="H16" i="3"/>
  <c r="H15" i="3"/>
  <c r="H25" i="3" s="1"/>
  <c r="H29" i="3" l="1"/>
  <c r="H36" i="3" s="1"/>
  <c r="P34" i="2" l="1"/>
  <c r="P38" i="2" s="1"/>
  <c r="J34" i="2"/>
  <c r="J38" i="2" s="1"/>
  <c r="H34" i="2"/>
  <c r="H38" i="2" s="1"/>
  <c r="R33" i="2"/>
  <c r="R34" i="2" s="1"/>
  <c r="K33" i="2"/>
  <c r="P23" i="2"/>
  <c r="J23" i="2"/>
  <c r="H23" i="2"/>
  <c r="R22" i="2"/>
  <c r="K22" i="2"/>
  <c r="R19" i="2"/>
  <c r="R23" i="2" s="1"/>
  <c r="K19" i="2"/>
  <c r="K23" i="2" s="1"/>
  <c r="R21" i="2"/>
  <c r="K21" i="2"/>
  <c r="P18" i="2"/>
  <c r="P31" i="2" s="1"/>
  <c r="J18" i="2"/>
  <c r="J31" i="2" s="1"/>
  <c r="H18" i="2"/>
  <c r="H31" i="2" s="1"/>
  <c r="R17" i="2"/>
  <c r="K17" i="2"/>
  <c r="R15" i="2"/>
  <c r="K15" i="2"/>
  <c r="R14" i="2"/>
  <c r="K14" i="2"/>
  <c r="R13" i="2"/>
  <c r="K13" i="2"/>
  <c r="J39" i="2" l="1"/>
  <c r="K38" i="2"/>
  <c r="H39" i="2"/>
  <c r="P39" i="2"/>
  <c r="K18" i="2"/>
  <c r="K31" i="2" s="1"/>
  <c r="R18" i="2"/>
  <c r="R31" i="2" s="1"/>
  <c r="K34" i="2"/>
  <c r="R38" i="2"/>
  <c r="R39" i="2" l="1"/>
  <c r="K39" i="2"/>
</calcChain>
</file>

<file path=xl/sharedStrings.xml><?xml version="1.0" encoding="utf-8"?>
<sst xmlns="http://schemas.openxmlformats.org/spreadsheetml/2006/main" count="253" uniqueCount="149">
  <si>
    <t>ΔΙΚΑΙΟΥΧΟΣ:</t>
  </si>
  <si>
    <t>ΜΕΤΡΟ/ΥΠΟΜΕΤΡΟ/ΔΡΑΣΗ/ΥΠΟΔΡΑΣΗ:</t>
  </si>
  <si>
    <t>ΕΡΓΟ – ΤΙΤΛΟΣ:</t>
  </si>
  <si>
    <t>ΑΡΙΘΜΟΣ ΑΙΤΗΣΗΣ ΠΛΗΡΩΜΗΣ:</t>
  </si>
  <si>
    <t>Πίνακας Παραστατικών εκτελεσθεισών εργασιών</t>
  </si>
  <si>
    <t>ΣΤΟΙΧΕΙΑ ΠΑΡΑΣΤΑΤΙΚΟΥ</t>
  </si>
  <si>
    <t>ΣΤΟΙΧΕΙΑ ΕΞΟΦΛΗΣΗΣ</t>
  </si>
  <si>
    <t>ΑΙΤΟΥΜΕΝΕΣ ΔΑΠΑΝΕΣ (**)</t>
  </si>
  <si>
    <t>α/α</t>
  </si>
  <si>
    <t>ΕΙΔΟΣ ΕΡΓΑΣΙΑΣ</t>
  </si>
  <si>
    <t>είδος παραστατικού</t>
  </si>
  <si>
    <t>Αρ. παραστατικού</t>
  </si>
  <si>
    <t>Ημ/νια έκδοσης</t>
  </si>
  <si>
    <t>Εκδότης</t>
  </si>
  <si>
    <t>Καθαρή Αξία</t>
  </si>
  <si>
    <t>ΦΠΑ%</t>
  </si>
  <si>
    <t>Ποσό ΦΠΑ</t>
  </si>
  <si>
    <t>Σύνολο</t>
  </si>
  <si>
    <t>Τρόπος εξόφλησης</t>
  </si>
  <si>
    <t>Ποσό χωρίς ΦΠΑ</t>
  </si>
  <si>
    <t>ΦΠΑ (*)</t>
  </si>
  <si>
    <t>Συνολικό ποσό</t>
  </si>
  <si>
    <t>ΠΑΡΑΤΗΡΗΣΕΙΣ</t>
  </si>
  <si>
    <t>Γενικό άθροισμα</t>
  </si>
  <si>
    <t>(*)      συμπληρώνεται στις περιπτώσεις που ο ΦΠΑ είναι επιλέξιμη δαπάνη του έργου</t>
  </si>
  <si>
    <t>(**)    1. στη στήλη αιτούμενες δαπάνες καταχωρούνται τα ποσά που αιτείται ο δικαιούχος για πληρωμή με το παρόν αίτημα πληρωμής.
           2. εργασίες, υπηρεσίες, προμήθειες υλικών που συμπεριλαμβάνονται στα παραστατικά αλλά είτε δε σχετίζονται με την επένδυση είτε αφορούν μέρος του φυσικού αντικειμένου που δεν έχει ολοκληρωθεί, είτε αφορούν ποσότητες και ποσά που ο  Δικαιούχος δεν επιθυμεί για διάφορους λόγους να τα συμπεριλάβει στο αίτημα πληρωμής δεν αναγράφονται, ενώ σχετική αιτιολόγηση περιλαμβάνεται στη στήλη παρατηρήσεις.</t>
  </si>
  <si>
    <t>ΚΩΔΙΚΟΣ ΠΡΑΞΗΣ ΠΣΚΕ</t>
  </si>
  <si>
    <t>ΚΩΔΙΚΟΣ ΠΡΑΞΗΣ  ΟΠΣΑΑ:</t>
  </si>
  <si>
    <t>Ημερομηνία εξόφλησης</t>
  </si>
  <si>
    <t>Τράπεζα/εκδότης παραστατικού εξόφλησης</t>
  </si>
  <si>
    <t>Αριθ. παραστατικού εξόφλησης</t>
  </si>
  <si>
    <t>19/19.2/19.2…./19.2………</t>
  </si>
  <si>
    <t>(όπως αναγράφεται στην απόφαση ένταξης)</t>
  </si>
  <si>
    <t>(τα ιδιωτικά έργα του CLLD/LEADER δεν έχουν λάβει κωδικό πράξης στο ΟΠΣΑΑ)</t>
  </si>
  <si>
    <t>1η ή 2η ή 3η &amp; τελική κλπ</t>
  </si>
  <si>
    <t>κωδ. Εργασ.</t>
  </si>
  <si>
    <t xml:space="preserve"> 35 _ ΑΓΟΡΑ, ΚΑΤΑΣΚΕΥΗ ή ΒΕΛΤΙΩΣΗ ΑΚΙΝΗΤΟΥ</t>
  </si>
  <si>
    <t>1 _ ΑΓΟΡΑ (ΣΥΜΠΕΡΙΛΑΜΒΑΝΟΜΕΝΗΣ ΤΗΣ ΜΕΤΑΦΟΡΑΣ ΚΑΙ ΕΓΚΑΤΑΣΤΑΣΗΣ) ΕΞΟΠΛΙΣΜΟΥ ΚΑΙ ΕΞΟΠΛΙΣΜΟΥ ΕΡΓΑΣΤΗΡΙΩΝ ΑΠΑΡΑΙΤΗΤΟΥ ΓΙΑ ΤΗ ΛΕΙΤΟΥΡΓΕΙΑ ΤΗΣ ΕΠΕΝΔΥΣΗΣ</t>
  </si>
  <si>
    <t xml:space="preserve">Μερικό άθροισμα κατηγορίας 35 </t>
  </si>
  <si>
    <t xml:space="preserve">Μερικό άθροισμα κατηγορίας 1 </t>
  </si>
  <si>
    <t>03.02</t>
  </si>
  <si>
    <t>Οπλισμένο σκυρόδεμα (Προσβάσιμες περιοχές)</t>
  </si>
  <si>
    <t>TΠ</t>
  </si>
  <si>
    <t>00.00.2021</t>
  </si>
  <si>
    <t>(επωνυμία εκδότη παραστατικού)</t>
  </si>
  <si>
    <t>ΚΑΤΑΘΕΣΗ ΜΕΤΡΗΤΩΝ</t>
  </si>
  <si>
    <t>ΤΡΑΠΕΖΑ ΠΕΙΡΑΙΩΣ</t>
  </si>
  <si>
    <t>ΤΔΑ</t>
  </si>
  <si>
    <t>ΜΕΤΡΗΤΑ</t>
  </si>
  <si>
    <t>ΕΚΔΟΤΗΣ ΠΑΡ/ΚΟΥ</t>
  </si>
  <si>
    <t>TΠΥ</t>
  </si>
  <si>
    <t>ΜΕΤΑΦΟΡΑ ΣΕ ΛΟΓ/ΣΜΟ ΠΡΟΜΗΘΕΥΤΗ</t>
  </si>
  <si>
    <t>ΕΘΝΙΚΗ ΤΡΑΠΕΖΑ</t>
  </si>
  <si>
    <t>υπέρβαση εγκεκριμένης δαπάνης</t>
  </si>
  <si>
    <t>επιμερίζεται στον κωδ. 03.03</t>
  </si>
  <si>
    <t>ΜΕΤΑΦΟΡΑ ΣΕ ΛΟΓ/ΣΜΟ</t>
  </si>
  <si>
    <t>ΑΑΔΕ/Παρακράτηση Φ.Ε.</t>
  </si>
  <si>
    <t>ΑΠΔ</t>
  </si>
  <si>
    <t>ΙΚΑ ΚΑΛΑΜΑΤΑΣ</t>
  </si>
  <si>
    <t>υποσύνολο ανά εργασία</t>
  </si>
  <si>
    <t>03.03</t>
  </si>
  <si>
    <t>Σκυρόδεμα καθαριότητας</t>
  </si>
  <si>
    <t>ΕΠΙΤΑΓΗ</t>
  </si>
  <si>
    <t>ΤΙΜ</t>
  </si>
  <si>
    <t>ΚΑΡΤΑ ALPHA BANK</t>
  </si>
  <si>
    <t>ΚΛΠ</t>
  </si>
  <si>
    <t>30.01</t>
  </si>
  <si>
    <t>ΚΡΕΒΑΤΙ ΔΙΠΛΟ</t>
  </si>
  <si>
    <t xml:space="preserve">Τιμολόγιο Πώλησης </t>
  </si>
  <si>
    <t xml:space="preserve">Τιμολόγιο </t>
  </si>
  <si>
    <t>Τιμολόγιο Δελτίο Αποστολής</t>
  </si>
  <si>
    <t>Τιμολόγιο Παροχής Υπηρεσιών</t>
  </si>
  <si>
    <t>ΑΠΥ</t>
  </si>
  <si>
    <t>Απόδειξη Παροχής Υπηρεσιών</t>
  </si>
  <si>
    <t>Αναλυτική Περιοδική Δήλωση</t>
  </si>
  <si>
    <t>ΠΙΝΑΚΑΣ ΠΡΟΒΛΕΠΟΜΕΝΩΝ/ΕΚΤΕΛΕΣΘΕΙΣΩΝ ΕΡΓΑΣΙΩΝ</t>
  </si>
  <si>
    <t>ΜΟΝΑΔΑ ΜΕΤΡΗΣΗΣ</t>
  </si>
  <si>
    <t>ΣΤΟΙΧΕΙΑ  ΣΥΜΦΩΝΑ ΜΕ ΤΟΝ ΕΓΚΕΚΡΙΜΕΝΟ ΠΡΟΫΠΟΛΟΓΙΣΜΟ ΤΟΥ ΕΡΓΟΥ</t>
  </si>
  <si>
    <t>ΠΙΣΤΟΠΟΙΗΘΕΙΣΕΣ ΔΑΠΑΝΕΣ (μέχρι το
προηγούμενο αίτημα)</t>
  </si>
  <si>
    <t>ΑΙΤΟΥΜΕΝΕΣ ΔΑΠΑΝΕΣ</t>
  </si>
  <si>
    <t>Ποσότητα</t>
  </si>
  <si>
    <t>Τιμή Μονάδος</t>
  </si>
  <si>
    <t>ΦΠΑ</t>
  </si>
  <si>
    <t>ΦΠΑ
(*)</t>
  </si>
  <si>
    <t>(*) συμπληρώνεται στις περιπτώσεις που ο ΦΠΑ είναι επιλέξιμη δαπάνη του έργου</t>
  </si>
  <si>
    <t>01.02</t>
  </si>
  <si>
    <t>Γενικές εκσκαφές ημιβραχώδης</t>
  </si>
  <si>
    <t>μ3</t>
  </si>
  <si>
    <t>01.04</t>
  </si>
  <si>
    <t>Επιχώσεις με προιόντα εκσκαφής</t>
  </si>
  <si>
    <t>μ2</t>
  </si>
  <si>
    <t>04.07</t>
  </si>
  <si>
    <t>Πλινθοδομές δρομικές</t>
  </si>
  <si>
    <t>04.08</t>
  </si>
  <si>
    <t>Πλινθοδομές μπατικές</t>
  </si>
  <si>
    <t>05.01</t>
  </si>
  <si>
    <t>Αβεστοκονιάματα τριπτά</t>
  </si>
  <si>
    <t>07.04</t>
  </si>
  <si>
    <t>Επίστρωση με πλακίδια κεραμικά ή πορσελ</t>
  </si>
  <si>
    <t>08.05</t>
  </si>
  <si>
    <t>Υαλοστάσια από σουηδική ξυλεία</t>
  </si>
  <si>
    <t>17.02</t>
  </si>
  <si>
    <t>Πλαστικά επί τοίχου</t>
  </si>
  <si>
    <t>(κλπ. Συμπληρώνεται ο εγκεκριμένος προϋπολογισμός</t>
  </si>
  <si>
    <t>υποσύνολα κατηγορίας 35</t>
  </si>
  <si>
    <t>30.02</t>
  </si>
  <si>
    <t>ΣΤΡΩΜΑ ΔΙΠΛΟ ΟΡΘΟΠΑΙΔΙΚΟ</t>
  </si>
  <si>
    <t>30.03</t>
  </si>
  <si>
    <t>30.04</t>
  </si>
  <si>
    <t>30.05</t>
  </si>
  <si>
    <t>ΒΑΣΗ ΑΠΟΣΚΕΥΩΝ</t>
  </si>
  <si>
    <t>30.06</t>
  </si>
  <si>
    <t>ΤΡΑΠΕΖΙ ΕΞΩΤΕΡ.ΧΩΡΟΥ-ΒΕΡΑΝΤΑΣ</t>
  </si>
  <si>
    <t>30.07</t>
  </si>
  <si>
    <t>ΚΑΡΕΚΛΑ ΕΞΩΤ.ΧΩΡΟΥ-ΒΕΡΑΝΤΑΣ</t>
  </si>
  <si>
    <t>30.08</t>
  </si>
  <si>
    <t>ΤΡΑΠΕΖΙ ΔΩΜΑΤΙΟΥ</t>
  </si>
  <si>
    <t>30.09</t>
  </si>
  <si>
    <t>ΚΑΘΙΣΜΑ ΔΩΜΑΤΙΟΥ</t>
  </si>
  <si>
    <t>τεμ</t>
  </si>
  <si>
    <t xml:space="preserve">ΚΡΕΒΑΤΙ ΔΙΠΛΟ </t>
  </si>
  <si>
    <t xml:space="preserve">ΤΟΥΑΛΕΤΑ-ΚΑΘΡΕΠΤΗ </t>
  </si>
  <si>
    <t xml:space="preserve">ΚΟΜΟΔΙΝΟ </t>
  </si>
  <si>
    <t>υποσύνολα κατηγορίας 1</t>
  </si>
  <si>
    <t>16 _ ΔΑΠΑΝΕΣ ΕΞΟΠΛΙΣΜΟΥ ΕΠΙΧΕΙΡΗΣΗΣ ΌΠΩΣ ΑΓΟΡΑ FAX, ΤΗΛΕΦΩΝΙΚΩΝ ΕΓΚΑΤΑΣΤΑΣΕΩΝ, ΔΙΚΤΥΩΝ ΕΝΔΟΕΠΙΚΟΙΝΩΝΙΑΣ, ΗΛΕΚΤΡΟΝΙΚΩΝ ΥΠΟΛΟΓΙΣΤΩΝ, ΛΟΓΙΣΜΙΚΩΝ, ΠΕΡΙΦΕΙΑΚΩΝ ΜΗΧΑΝΗΜΑΤΩΝ ΚΑΙ ΦΩΤΟΤΥΠΙΚΩΝ</t>
  </si>
  <si>
    <t>31.01</t>
  </si>
  <si>
    <t>Τηλεφωνική εγκατάσταση</t>
  </si>
  <si>
    <t>31.02</t>
  </si>
  <si>
    <t>Ηλεκτρονικός υπολογιστής</t>
  </si>
  <si>
    <t>υποσύνολα κατηγορίας 16</t>
  </si>
  <si>
    <t>ΓΕΝΙΚΑ ΣΥΝΟΛΑ</t>
  </si>
  <si>
    <r>
      <t>LD351-</t>
    </r>
    <r>
      <rPr>
        <i/>
        <sz val="9"/>
        <rFont val="Arial"/>
        <family val="2"/>
        <charset val="161"/>
      </rPr>
      <t>9999999</t>
    </r>
    <r>
      <rPr>
        <sz val="9"/>
        <rFont val="Arial"/>
        <family val="2"/>
        <charset val="161"/>
      </rPr>
      <t xml:space="preserve"> (όπως αναγράφεται στην απόφαση ένταξης)       </t>
    </r>
  </si>
  <si>
    <t>ΠΙΝΑΚΑΣ 2 ΠΑΡΑΣΤΑΤΙΚΩΝ ΕΚΤΕΛΕΣΘΕΙΣΩΝ ΕΡΓΑΣΙΩΝ</t>
  </si>
  <si>
    <t>Προτείνεται η προσθήκη γραμμής "υποσύνολο ανά εργασία" ώστε να είναι πιο εύκολη η μεταφορά των δαπανών στον πίνακα 1</t>
  </si>
  <si>
    <t>Προτείνεται κάθε παραστατικό δαπάνης που καταχωρείται στον πίνακα να λαμβάνει μοναδικό α/α ώστε :</t>
  </si>
  <si>
    <t>1.</t>
  </si>
  <si>
    <t>2.</t>
  </si>
  <si>
    <t>α) να προκύπτει ο συνολικός αριθμός των παραστατικών που υποβάλλονται ανα αίτημα πληρωμής</t>
  </si>
  <si>
    <t>β) σε περίπτωση παραστατικού που αφορά περισσότερες της μίας εργασίες και εμφανίζεται αντίστοιχες φορές στον πίνακα, να έχει τον ίδιο α/α για διευκόλυνση του ελέγχου (όπως στο παράδειγμα το α/α 3)</t>
  </si>
  <si>
    <t>3.</t>
  </si>
  <si>
    <t>Συντομογραφίες παραστατικών</t>
  </si>
  <si>
    <t>ΠΙΝΑΚΑΣ 1 ΠΡΟΒΛΕΠΟΜΕΝΩΝ / ΕΚΤΕΛΕΣΘΕΙΣΩΝ ΕΡΓΑΣΙΩΝ</t>
  </si>
  <si>
    <t>Προτείνεται η συμπλήρωση των στηλών "ΑΙΤΟΥΜΕΝΕΣ ΔΑΠΑΝΕΣ" ως εξής :</t>
  </si>
  <si>
    <t xml:space="preserve">α) αρχικά τη στήλη "ποσότητα" σύμφωνα με την επιμέτρηση των εκτελεσθεισών εργασιών που συνοδεύει το αίτημα πληρωμής. Η αιτούμενη ποσότητα που συμπληρώνεται μπορεί να είναι διαφορετική από την επιμετρούμενη ΜΟΝΟ στην περίπτωση που η επιμετρούμενη ποσότητα υπερβαίνει την αντίστοιχη εγκεκριμένη                                                                                    </t>
  </si>
  <si>
    <t>Σημειώνεται πως, εφόσον προκύπτει υπέρβαση των αιτούμενων δαπανών έναντι των εγκεκριμένων (είτε στην "ποσότητα", είτε στην "τιμή μονάδος" είτε στα σύνολα) αυτή κατά το διοικητικό έλεγχο του αιτήματος πληρωμής θα χαρακτηριστεί ως μη επιλέξιμη</t>
  </si>
  <si>
    <t>ΟΔΗΓΙΕΣ ΣΥΜΠΛΗΡΩΣΗΣ ΠΙΝΑΚΩΝ</t>
  </si>
  <si>
    <t>γ) επιπλέον, το πρώτο παραστατικό που θα καταχωρηθεί στον πίνακα επόμενου αιτήματος πληρωμής, θα λάβει τον επόμενο α/α από τον τελευταίο του προηγούμενου πίνακα (π.χ. αν στο 1ο αίτημα υποβλήθηκαν 28 παραστατικά ο πίνακας του 2ου αιτήματος θα ξεκινά από παραστατικό με α/α 29)</t>
  </si>
  <si>
    <t>β) κατόπιν συμπληρώνονται οι στήλες "ποσό χωρίς ΦΠΑ", "ΦΠΑ", και "Συνολικό ποσό" μεταφέροντας τις αντίστοιχες δαπάνες από τη γραμμή "υποσύνολο ανά εργασία" του πίνακα 2 (συνιστούμε τη χρήση τύπου του excel _δείτε τους τύπους που χρησιμοποιούνται στο παράδειγμα)</t>
  </si>
  <si>
    <t>γ) τέλος, υπολογίζεται η τιμή μονάδος ως το κλάσμα των στηλών "ποσό χωρίς ΦΠΑ" / "ποσότητα" (συνιστούμε τη χρήση τύπου του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</si>
</sst>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amily val="2"/>
      <charset val="161"/>
    </font>
    <font>
      <sz val="8"/>
      <name val="Arial"/>
      <family val="2"/>
      <charset val="161"/>
    </font>
    <font>
      <sz val="8"/>
      <color rgb="FF00000A"/>
      <name val="Arial"/>
      <family val="2"/>
      <charset val="161"/>
    </font>
    <font>
      <sz val="10"/>
      <color rgb="FF000000"/>
      <name val="Arial"/>
      <family val="2"/>
      <charset val="161"/>
    </font>
    <font>
      <b/>
      <sz val="7"/>
      <name val="Arial"/>
      <family val="2"/>
      <charset val="161"/>
    </font>
    <font>
      <b/>
      <sz val="10"/>
      <color rgb="FF000000"/>
      <name val="Arial"/>
      <family val="2"/>
      <charset val="161"/>
    </font>
    <font>
      <b/>
      <sz val="10"/>
      <color rgb="FF00000A"/>
      <name val="Arial"/>
      <family val="2"/>
      <charset val="161"/>
    </font>
    <font>
      <b/>
      <sz val="7"/>
      <color rgb="FF00000A"/>
      <name val="Arial"/>
      <family val="2"/>
      <charset val="161"/>
    </font>
    <font>
      <sz val="10"/>
      <color rgb="FF00000A"/>
      <name val="Arial"/>
      <family val="2"/>
      <charset val="161"/>
    </font>
    <font>
      <b/>
      <sz val="8"/>
      <color rgb="FF00000A"/>
      <name val="Arial"/>
      <family val="2"/>
      <charset val="161"/>
    </font>
    <font>
      <b/>
      <sz val="10"/>
      <name val="Arial"/>
      <family val="2"/>
      <charset val="161"/>
    </font>
    <font>
      <b/>
      <sz val="8"/>
      <name val="Arial"/>
      <family val="2"/>
      <charset val="161"/>
    </font>
    <font>
      <i/>
      <sz val="8"/>
      <name val="Arial"/>
      <family val="2"/>
      <charset val="161"/>
    </font>
    <font>
      <sz val="9"/>
      <name val="Arial"/>
      <family val="2"/>
      <charset val="161"/>
    </font>
    <font>
      <b/>
      <sz val="9"/>
      <name val="Arial"/>
      <family val="2"/>
      <charset val="161"/>
    </font>
    <font>
      <i/>
      <sz val="9"/>
      <name val="Arial"/>
      <family val="2"/>
      <charset val="161"/>
    </font>
    <font>
      <sz val="9"/>
      <color rgb="FF000000"/>
      <name val="Arial"/>
      <family val="2"/>
      <charset val="161"/>
    </font>
    <font>
      <b/>
      <sz val="9"/>
      <color rgb="FF00000A"/>
      <name val="Arial"/>
      <family val="2"/>
      <charset val="161"/>
    </font>
    <font>
      <sz val="9"/>
      <color rgb="FF00000A"/>
      <name val="Arial"/>
      <family val="2"/>
      <charset val="161"/>
    </font>
    <font>
      <b/>
      <u/>
      <sz val="10"/>
      <name val="Arial"/>
      <family val="2"/>
      <charset val="161"/>
    </font>
  </fonts>
  <fills count="9">
    <fill>
      <patternFill patternType="none"/>
    </fill>
    <fill>
      <patternFill patternType="gray125"/>
    </fill>
    <fill>
      <patternFill patternType="solid">
        <fgColor rgb="FFFFFFCC"/>
        <bgColor rgb="FFFFFFFF"/>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rgb="FFFFFFFF"/>
      </patternFill>
    </fill>
    <fill>
      <patternFill patternType="solid">
        <fgColor theme="9" tint="0.39997558519241921"/>
        <bgColor indexed="64"/>
      </patternFill>
    </fill>
    <fill>
      <patternFill patternType="solid">
        <fgColor rgb="FFFFFFFF"/>
        <bgColor rgb="FFFFFFCC"/>
      </patternFill>
    </fill>
    <fill>
      <patternFill patternType="solid">
        <fgColor theme="2" tint="-9.9978637043366805E-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double">
        <color auto="1"/>
      </left>
      <right style="hair">
        <color auto="1"/>
      </right>
      <top style="thin">
        <color auto="1"/>
      </top>
      <bottom style="thin">
        <color auto="1"/>
      </bottom>
      <diagonal/>
    </border>
    <border>
      <left style="hair">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hair">
        <color auto="1"/>
      </right>
      <top style="thin">
        <color auto="1"/>
      </top>
      <bottom style="thin">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cellStyleXfs>
  <cellXfs count="130">
    <xf numFmtId="0" fontId="0" fillId="0" borderId="0" xfId="0"/>
    <xf numFmtId="0" fontId="1" fillId="0" borderId="10" xfId="0" applyFont="1" applyBorder="1" applyAlignment="1">
      <alignment horizontal="left" indent="1"/>
    </xf>
    <xf numFmtId="0" fontId="2" fillId="0" borderId="7" xfId="0" applyFont="1" applyBorder="1" applyAlignment="1">
      <alignment horizontal="center" vertical="center"/>
    </xf>
    <xf numFmtId="0" fontId="3" fillId="0" borderId="0" xfId="0" applyFont="1" applyAlignment="1">
      <alignment horizontal="left" vertical="center" indent="1"/>
    </xf>
    <xf numFmtId="0" fontId="0" fillId="0" borderId="0" xfId="0" applyFont="1" applyAlignment="1">
      <alignment horizontal="left" indent="1"/>
    </xf>
    <xf numFmtId="0" fontId="0" fillId="0" borderId="0" xfId="0" applyFont="1"/>
    <xf numFmtId="0" fontId="3" fillId="0" borderId="0" xfId="0" applyFont="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Fill="1" applyBorder="1" applyAlignment="1">
      <alignment horizontal="center" vertical="center" wrapText="1"/>
    </xf>
    <xf numFmtId="0" fontId="7" fillId="0" borderId="10" xfId="0" applyFont="1" applyBorder="1" applyAlignment="1">
      <alignment horizontal="center" vertical="center" wrapText="1"/>
    </xf>
    <xf numFmtId="0" fontId="8" fillId="0" borderId="0" xfId="0" applyFont="1" applyAlignment="1">
      <alignment horizontal="center" vertical="center"/>
    </xf>
    <xf numFmtId="0" fontId="2" fillId="0" borderId="8" xfId="0" applyFont="1" applyBorder="1" applyAlignment="1">
      <alignment horizontal="left" vertical="center" wrapText="1" indent="1"/>
    </xf>
    <xf numFmtId="0" fontId="2" fillId="0" borderId="9" xfId="0" applyFont="1" applyBorder="1" applyAlignment="1">
      <alignment horizontal="center" vertical="center"/>
    </xf>
    <xf numFmtId="4" fontId="2" fillId="0" borderId="7"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left" wrapText="1"/>
    </xf>
    <xf numFmtId="0" fontId="0" fillId="0" borderId="0" xfId="0" applyFont="1" applyAlignment="1">
      <alignment horizontal="left"/>
    </xf>
    <xf numFmtId="0" fontId="3" fillId="0" borderId="0" xfId="0" applyFont="1" applyAlignment="1">
      <alignment horizontal="left" vertical="center" wrapText="1"/>
    </xf>
    <xf numFmtId="4" fontId="2" fillId="0" borderId="9" xfId="0" applyNumberFormat="1" applyFont="1" applyBorder="1" applyAlignment="1">
      <alignment horizontal="center" vertical="center"/>
    </xf>
    <xf numFmtId="0" fontId="1" fillId="0" borderId="10" xfId="0" applyNumberFormat="1" applyFont="1" applyBorder="1" applyAlignment="1">
      <alignment horizontal="center" vertical="center" wrapText="1"/>
    </xf>
    <xf numFmtId="0" fontId="2" fillId="6" borderId="7" xfId="0" applyFont="1" applyFill="1" applyBorder="1" applyAlignment="1">
      <alignment horizontal="center" vertical="center"/>
    </xf>
    <xf numFmtId="17" fontId="2" fillId="0" borderId="7" xfId="0" applyNumberFormat="1" applyFont="1" applyBorder="1" applyAlignment="1">
      <alignment horizontal="center" vertical="center"/>
    </xf>
    <xf numFmtId="4" fontId="9" fillId="0" borderId="7" xfId="0" applyNumberFormat="1"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2" fillId="0" borderId="8" xfId="0" applyFont="1" applyBorder="1" applyAlignment="1">
      <alignment vertical="center" wrapText="1"/>
    </xf>
    <xf numFmtId="4" fontId="6" fillId="5" borderId="5" xfId="0" applyNumberFormat="1" applyFont="1" applyFill="1" applyBorder="1" applyAlignment="1">
      <alignment horizontal="center" vertical="center"/>
    </xf>
    <xf numFmtId="4" fontId="6" fillId="5" borderId="6" xfId="0"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3" fillId="0" borderId="0" xfId="0" applyFont="1" applyBorder="1" applyAlignment="1">
      <alignment horizontal="left" vertical="center" wrapText="1" indent="1"/>
    </xf>
    <xf numFmtId="0" fontId="6" fillId="5" borderId="6"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4" fillId="7" borderId="16" xfId="0" applyFont="1" applyFill="1" applyBorder="1" applyAlignment="1">
      <alignment horizontal="center" vertical="center" wrapText="1"/>
    </xf>
    <xf numFmtId="0" fontId="0" fillId="0" borderId="0" xfId="0" applyFont="1" applyAlignment="1">
      <alignment horizontal="center"/>
    </xf>
    <xf numFmtId="0" fontId="4" fillId="7" borderId="22"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4" fontId="1" fillId="0" borderId="20" xfId="0" applyNumberFormat="1" applyFont="1" applyBorder="1" applyAlignment="1">
      <alignment horizontal="center"/>
    </xf>
    <xf numFmtId="4" fontId="1" fillId="0" borderId="1" xfId="0" applyNumberFormat="1" applyFont="1" applyBorder="1" applyAlignment="1">
      <alignment horizontal="center"/>
    </xf>
    <xf numFmtId="4" fontId="1" fillId="0" borderId="21" xfId="0" applyNumberFormat="1" applyFont="1" applyBorder="1" applyAlignment="1">
      <alignment horizontal="center"/>
    </xf>
    <xf numFmtId="0" fontId="1" fillId="0" borderId="1" xfId="0" applyFont="1" applyBorder="1" applyAlignment="1">
      <alignment horizontal="left" vertical="center" wrapText="1"/>
    </xf>
    <xf numFmtId="4" fontId="1" fillId="0" borderId="1" xfId="0" applyNumberFormat="1" applyFont="1" applyBorder="1" applyAlignment="1">
      <alignment horizontal="center" vertical="center"/>
    </xf>
    <xf numFmtId="4" fontId="1" fillId="0" borderId="20" xfId="0" applyNumberFormat="1" applyFont="1" applyBorder="1" applyAlignment="1">
      <alignment horizontal="center" vertical="center"/>
    </xf>
    <xf numFmtId="4" fontId="1" fillId="0" borderId="21" xfId="0" applyNumberFormat="1" applyFont="1" applyBorder="1" applyAlignment="1">
      <alignment horizontal="center" vertical="center"/>
    </xf>
    <xf numFmtId="0" fontId="12" fillId="0" borderId="1" xfId="0" applyFont="1" applyBorder="1" applyAlignment="1">
      <alignment horizontal="left" vertical="center" wrapText="1"/>
    </xf>
    <xf numFmtId="4" fontId="11" fillId="4" borderId="1" xfId="0" applyNumberFormat="1" applyFont="1" applyFill="1" applyBorder="1" applyAlignment="1">
      <alignment horizontal="center" vertical="center"/>
    </xf>
    <xf numFmtId="4" fontId="11" fillId="4" borderId="21" xfId="0" applyNumberFormat="1" applyFont="1" applyFill="1" applyBorder="1" applyAlignment="1">
      <alignment horizontal="center" vertical="center"/>
    </xf>
    <xf numFmtId="4" fontId="1" fillId="4" borderId="20" xfId="0" applyNumberFormat="1" applyFont="1" applyFill="1" applyBorder="1" applyAlignment="1">
      <alignment horizontal="center"/>
    </xf>
    <xf numFmtId="4" fontId="1" fillId="4" borderId="1" xfId="0" applyNumberFormat="1" applyFont="1" applyFill="1" applyBorder="1" applyAlignment="1">
      <alignment horizontal="center"/>
    </xf>
    <xf numFmtId="4" fontId="11" fillId="4" borderId="1" xfId="0" applyNumberFormat="1" applyFont="1" applyFill="1" applyBorder="1" applyAlignment="1">
      <alignment horizontal="center"/>
    </xf>
    <xf numFmtId="4" fontId="11" fillId="4" borderId="21" xfId="0" applyNumberFormat="1" applyFont="1" applyFill="1" applyBorder="1" applyAlignment="1">
      <alignment horizontal="center"/>
    </xf>
    <xf numFmtId="0" fontId="14" fillId="4" borderId="31" xfId="0" applyFont="1" applyFill="1" applyBorder="1" applyAlignment="1">
      <alignment horizontal="lef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0" fontId="14" fillId="3" borderId="31"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32" xfId="0" applyFont="1" applyFill="1" applyBorder="1" applyAlignment="1">
      <alignment horizontal="left" vertical="center" wrapText="1"/>
    </xf>
    <xf numFmtId="0" fontId="14" fillId="3" borderId="31" xfId="0" applyFont="1" applyFill="1" applyBorder="1" applyAlignment="1">
      <alignment horizontal="left" vertical="center"/>
    </xf>
    <xf numFmtId="0" fontId="14" fillId="3" borderId="3" xfId="0" applyFont="1" applyFill="1" applyBorder="1" applyAlignment="1">
      <alignment horizontal="left" vertical="center"/>
    </xf>
    <xf numFmtId="0" fontId="14" fillId="3" borderId="32" xfId="0" applyFont="1" applyFill="1" applyBorder="1" applyAlignment="1">
      <alignment horizontal="left" vertical="center"/>
    </xf>
    <xf numFmtId="4" fontId="1" fillId="4" borderId="20"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0" fontId="14" fillId="2" borderId="6"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14" xfId="0" applyFont="1" applyFill="1" applyBorder="1" applyAlignment="1">
      <alignment horizontal="left" vertical="center"/>
    </xf>
    <xf numFmtId="4" fontId="14" fillId="2" borderId="5" xfId="0" applyNumberFormat="1" applyFont="1" applyFill="1" applyBorder="1" applyAlignment="1">
      <alignment horizontal="center" vertical="center"/>
    </xf>
    <xf numFmtId="0" fontId="0" fillId="2" borderId="5"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3" fillId="0" borderId="1" xfId="0" applyFont="1" applyBorder="1" applyAlignment="1">
      <alignment horizontal="left" vertical="center"/>
    </xf>
    <xf numFmtId="0" fontId="15" fillId="0" borderId="1" xfId="0" applyFont="1" applyBorder="1" applyAlignment="1">
      <alignment horizontal="left" vertical="center"/>
    </xf>
    <xf numFmtId="0" fontId="10" fillId="8" borderId="1" xfId="0" applyFont="1" applyFill="1" applyBorder="1" applyAlignment="1">
      <alignment horizontal="center"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7"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3" fillId="0" borderId="0" xfId="0" applyFont="1"/>
    <xf numFmtId="0" fontId="17" fillId="3" borderId="8" xfId="0" applyFont="1" applyFill="1" applyBorder="1" applyAlignment="1">
      <alignment horizontal="left" vertical="center"/>
    </xf>
    <xf numFmtId="0" fontId="17" fillId="3" borderId="3" xfId="0" applyFont="1" applyFill="1" applyBorder="1" applyAlignment="1">
      <alignment horizontal="left" vertical="center"/>
    </xf>
    <xf numFmtId="0" fontId="17" fillId="3" borderId="11" xfId="0" applyFont="1" applyFill="1" applyBorder="1" applyAlignment="1">
      <alignment horizontal="left" vertical="center"/>
    </xf>
    <xf numFmtId="0" fontId="18" fillId="0" borderId="0" xfId="0" applyFont="1" applyAlignment="1">
      <alignment horizontal="center" vertical="center"/>
    </xf>
    <xf numFmtId="0" fontId="17" fillId="4" borderId="8" xfId="0" applyFont="1" applyFill="1" applyBorder="1" applyAlignment="1">
      <alignment horizontal="left" vertical="center"/>
    </xf>
    <xf numFmtId="0" fontId="17" fillId="4" borderId="3" xfId="0" applyFont="1" applyFill="1" applyBorder="1" applyAlignment="1">
      <alignment horizontal="left" vertical="center"/>
    </xf>
    <xf numFmtId="0" fontId="17" fillId="4" borderId="12" xfId="0" applyFont="1" applyFill="1" applyBorder="1" applyAlignment="1">
      <alignment horizontal="left" vertical="center"/>
    </xf>
    <xf numFmtId="4" fontId="17" fillId="4" borderId="7" xfId="0" applyNumberFormat="1" applyFont="1" applyFill="1" applyBorder="1" applyAlignment="1">
      <alignment horizontal="center" vertical="center"/>
    </xf>
    <xf numFmtId="4" fontId="17" fillId="4" borderId="8" xfId="0" applyNumberFormat="1" applyFont="1" applyFill="1" applyBorder="1" applyAlignment="1">
      <alignment horizontal="center" vertical="center"/>
    </xf>
    <xf numFmtId="4" fontId="17" fillId="4" borderId="10" xfId="0" applyNumberFormat="1" applyFont="1" applyFill="1" applyBorder="1" applyAlignment="1">
      <alignment horizontal="center" vertical="center"/>
    </xf>
    <xf numFmtId="4" fontId="17" fillId="4" borderId="9" xfId="0" applyNumberFormat="1" applyFont="1" applyFill="1" applyBorder="1" applyAlignment="1">
      <alignment horizontal="center" vertical="center"/>
    </xf>
    <xf numFmtId="4" fontId="14" fillId="4" borderId="10" xfId="0" applyNumberFormat="1" applyFont="1" applyFill="1" applyBorder="1" applyAlignment="1">
      <alignment horizontal="center"/>
    </xf>
    <xf numFmtId="0" fontId="0" fillId="0" borderId="0" xfId="0" applyAlignment="1">
      <alignment horizontal="center" vertical="center"/>
    </xf>
    <xf numFmtId="0" fontId="10" fillId="0" borderId="0" xfId="0" applyFont="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Font="1" applyAlignment="1">
      <alignment horizontal="left" vertical="center"/>
    </xf>
    <xf numFmtId="0" fontId="19" fillId="0" borderId="0" xfId="0" applyFont="1" applyAlignment="1">
      <alignment horizontal="left"/>
    </xf>
    <xf numFmtId="0" fontId="19" fillId="0" borderId="0" xfId="0" applyFont="1" applyAlignment="1">
      <alignment horizontal="left" vertical="center"/>
    </xf>
  </cellXfs>
  <cellStyles count="1">
    <cellStyle name="Κανονικό"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476250</xdr:colOff>
      <xdr:row>41</xdr:row>
      <xdr:rowOff>95250</xdr:rowOff>
    </xdr:from>
    <xdr:to>
      <xdr:col>11</xdr:col>
      <xdr:colOff>491868</xdr:colOff>
      <xdr:row>47</xdr:row>
      <xdr:rowOff>13793</xdr:rowOff>
    </xdr:to>
    <xdr:pic>
      <xdr:nvPicPr>
        <xdr:cNvPr id="5" name="Εικόνα 4"/>
        <xdr:cNvPicPr>
          <a:picLocks noChangeAspect="1"/>
        </xdr:cNvPicPr>
      </xdr:nvPicPr>
      <xdr:blipFill>
        <a:blip xmlns:r="http://schemas.openxmlformats.org/officeDocument/2006/relationships" r:embed="rId1"/>
        <a:stretch>
          <a:fillRect/>
        </a:stretch>
      </xdr:blipFill>
      <xdr:spPr>
        <a:xfrm>
          <a:off x="3524250" y="5514975"/>
          <a:ext cx="4359018" cy="8900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46</xdr:row>
      <xdr:rowOff>0</xdr:rowOff>
    </xdr:from>
    <xdr:to>
      <xdr:col>14</xdr:col>
      <xdr:colOff>282344</xdr:colOff>
      <xdr:row>50</xdr:row>
      <xdr:rowOff>114366</xdr:rowOff>
    </xdr:to>
    <xdr:pic>
      <xdr:nvPicPr>
        <xdr:cNvPr id="3" name="Εικόνα 2"/>
        <xdr:cNvPicPr>
          <a:picLocks noChangeAspect="1"/>
        </xdr:cNvPicPr>
      </xdr:nvPicPr>
      <xdr:blipFill>
        <a:blip xmlns:r="http://schemas.openxmlformats.org/officeDocument/2006/relationships" r:embed="rId1"/>
        <a:stretch>
          <a:fillRect/>
        </a:stretch>
      </xdr:blipFill>
      <xdr:spPr>
        <a:xfrm>
          <a:off x="4876800" y="4210050"/>
          <a:ext cx="4663844" cy="762066"/>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workbookViewId="0">
      <selection activeCell="U14" sqref="U14"/>
    </sheetView>
  </sheetViews>
  <sheetFormatPr defaultRowHeight="12.75" x14ac:dyDescent="0.2"/>
  <cols>
    <col min="1" max="1" width="4.140625" style="5" customWidth="1"/>
    <col min="2" max="2" width="5.85546875" style="5" customWidth="1"/>
    <col min="3" max="3" width="25.42578125" style="5" customWidth="1"/>
    <col min="4" max="4" width="7" style="5" customWidth="1"/>
    <col min="5" max="5" width="5.85546875" style="5" customWidth="1"/>
    <col min="6" max="6" width="9.140625" style="5"/>
    <col min="7" max="7" width="23.85546875" style="5" customWidth="1"/>
    <col min="8" max="8" width="9.85546875" style="5" bestFit="1" customWidth="1"/>
    <col min="9" max="9" width="4.5703125" style="5" customWidth="1"/>
    <col min="10" max="10" width="8.5703125" style="5" customWidth="1"/>
    <col min="11" max="11" width="9.140625" style="5"/>
    <col min="12" max="12" width="13" style="5" customWidth="1"/>
    <col min="13" max="14" width="9.140625" style="5"/>
    <col min="15" max="15" width="11.7109375" style="5" customWidth="1"/>
    <col min="16" max="16" width="9.140625" style="5"/>
    <col min="17" max="17" width="6.7109375" style="5" customWidth="1"/>
    <col min="18" max="18" width="9.140625" style="5"/>
    <col min="19" max="19" width="14.85546875" style="5" customWidth="1"/>
    <col min="20" max="16384" width="9.140625" style="5"/>
  </cols>
  <sheetData>
    <row r="1" spans="1:23" x14ac:dyDescent="0.2">
      <c r="A1" s="3"/>
      <c r="B1" s="3"/>
      <c r="C1" s="3"/>
      <c r="D1" s="3"/>
      <c r="E1" s="3"/>
      <c r="F1" s="3"/>
      <c r="G1" s="3"/>
      <c r="H1" s="3"/>
      <c r="I1" s="3"/>
      <c r="J1" s="3"/>
      <c r="K1" s="3"/>
      <c r="L1" s="3"/>
      <c r="M1" s="3"/>
      <c r="N1" s="3"/>
      <c r="O1" s="3"/>
      <c r="P1" s="3"/>
      <c r="Q1" s="3"/>
      <c r="R1" s="3"/>
      <c r="S1" s="4"/>
      <c r="W1" s="6"/>
    </row>
    <row r="2" spans="1:23" ht="12.75" customHeight="1" x14ac:dyDescent="0.2">
      <c r="A2" s="98" t="s">
        <v>0</v>
      </c>
      <c r="B2" s="98"/>
      <c r="C2" s="98"/>
      <c r="D2" s="95"/>
      <c r="E2" s="95"/>
      <c r="F2" s="95"/>
      <c r="G2" s="95"/>
      <c r="H2" s="95"/>
      <c r="I2" s="95"/>
      <c r="J2" s="95"/>
      <c r="K2" s="95"/>
      <c r="L2" s="95"/>
      <c r="M2" s="95"/>
      <c r="N2" s="95"/>
      <c r="O2" s="95"/>
      <c r="P2" s="3"/>
      <c r="Q2" s="3"/>
      <c r="R2" s="3"/>
      <c r="S2" s="4"/>
      <c r="W2" s="6"/>
    </row>
    <row r="3" spans="1:23" ht="18.75" customHeight="1" x14ac:dyDescent="0.2">
      <c r="A3" s="98" t="s">
        <v>1</v>
      </c>
      <c r="B3" s="98"/>
      <c r="C3" s="98"/>
      <c r="D3" s="95" t="s">
        <v>31</v>
      </c>
      <c r="E3" s="95"/>
      <c r="F3" s="95"/>
      <c r="G3" s="95"/>
      <c r="H3" s="95"/>
      <c r="I3" s="95"/>
      <c r="J3" s="95"/>
      <c r="K3" s="95"/>
      <c r="L3" s="95"/>
      <c r="M3" s="95"/>
      <c r="N3" s="95"/>
      <c r="O3" s="95"/>
      <c r="P3" s="3"/>
      <c r="Q3" s="3"/>
      <c r="R3" s="3"/>
      <c r="S3" s="4"/>
      <c r="W3" s="6"/>
    </row>
    <row r="4" spans="1:23" ht="12.75" customHeight="1" x14ac:dyDescent="0.2">
      <c r="A4" s="98" t="s">
        <v>2</v>
      </c>
      <c r="B4" s="98"/>
      <c r="C4" s="98"/>
      <c r="D4" s="96" t="s">
        <v>32</v>
      </c>
      <c r="E4" s="96"/>
      <c r="F4" s="96"/>
      <c r="G4" s="96"/>
      <c r="H4" s="96"/>
      <c r="I4" s="96"/>
      <c r="J4" s="96"/>
      <c r="K4" s="96"/>
      <c r="L4" s="96"/>
      <c r="M4" s="96"/>
      <c r="N4" s="96"/>
      <c r="O4" s="96"/>
      <c r="P4" s="3"/>
      <c r="Q4" s="3"/>
      <c r="R4" s="3"/>
      <c r="S4" s="4"/>
      <c r="W4" s="6"/>
    </row>
    <row r="5" spans="1:23" ht="12.75" customHeight="1" x14ac:dyDescent="0.2">
      <c r="A5" s="99" t="s">
        <v>26</v>
      </c>
      <c r="B5" s="100"/>
      <c r="C5" s="101"/>
      <c r="D5" s="95" t="s">
        <v>131</v>
      </c>
      <c r="E5" s="95"/>
      <c r="F5" s="95"/>
      <c r="G5" s="95"/>
      <c r="H5" s="95"/>
      <c r="I5" s="95"/>
      <c r="J5" s="95"/>
      <c r="K5" s="95"/>
      <c r="L5" s="95"/>
      <c r="M5" s="95"/>
      <c r="N5" s="95"/>
      <c r="O5" s="95"/>
      <c r="P5" s="3"/>
      <c r="Q5" s="3"/>
      <c r="R5" s="3"/>
      <c r="S5" s="4"/>
      <c r="W5" s="6"/>
    </row>
    <row r="6" spans="1:23" ht="12.75" customHeight="1" x14ac:dyDescent="0.2">
      <c r="A6" s="98" t="s">
        <v>27</v>
      </c>
      <c r="B6" s="98"/>
      <c r="C6" s="98"/>
      <c r="D6" s="96" t="s">
        <v>33</v>
      </c>
      <c r="E6" s="96"/>
      <c r="F6" s="96"/>
      <c r="G6" s="96"/>
      <c r="H6" s="96"/>
      <c r="I6" s="96"/>
      <c r="J6" s="96"/>
      <c r="K6" s="96"/>
      <c r="L6" s="96"/>
      <c r="M6" s="96"/>
      <c r="N6" s="96"/>
      <c r="O6" s="96"/>
      <c r="P6" s="3"/>
      <c r="Q6" s="3"/>
      <c r="R6" s="3"/>
      <c r="S6" s="4"/>
      <c r="W6" s="6"/>
    </row>
    <row r="7" spans="1:23" ht="12.75" customHeight="1" x14ac:dyDescent="0.2">
      <c r="A7" s="98" t="s">
        <v>3</v>
      </c>
      <c r="B7" s="98"/>
      <c r="C7" s="98"/>
      <c r="D7" s="96" t="s">
        <v>34</v>
      </c>
      <c r="E7" s="96"/>
      <c r="F7" s="96"/>
      <c r="G7" s="96"/>
      <c r="H7" s="96"/>
      <c r="I7" s="96"/>
      <c r="J7" s="96"/>
      <c r="K7" s="96"/>
      <c r="L7" s="96"/>
      <c r="M7" s="96"/>
      <c r="N7" s="96"/>
      <c r="O7" s="96"/>
      <c r="P7" s="3"/>
      <c r="Q7" s="3"/>
      <c r="R7" s="3"/>
      <c r="S7" s="4"/>
      <c r="W7" s="6"/>
    </row>
    <row r="8" spans="1:23" x14ac:dyDescent="0.2">
      <c r="A8" s="3"/>
      <c r="B8" s="3"/>
      <c r="C8" s="3"/>
      <c r="D8" s="3"/>
      <c r="E8" s="3"/>
      <c r="F8" s="3"/>
      <c r="G8" s="3"/>
      <c r="H8" s="3"/>
      <c r="I8" s="3"/>
      <c r="J8" s="3"/>
      <c r="K8" s="3"/>
      <c r="L8" s="3"/>
      <c r="M8" s="3"/>
      <c r="N8" s="3"/>
      <c r="O8" s="3"/>
      <c r="P8" s="3"/>
      <c r="Q8" s="3"/>
      <c r="R8" s="3"/>
      <c r="S8" s="4"/>
      <c r="W8" s="6"/>
    </row>
    <row r="9" spans="1:23" ht="15" customHeight="1" x14ac:dyDescent="0.2">
      <c r="A9" s="35" t="s">
        <v>4</v>
      </c>
      <c r="B9" s="36"/>
      <c r="C9" s="36"/>
      <c r="D9" s="36"/>
      <c r="E9" s="36"/>
      <c r="F9" s="36"/>
      <c r="G9" s="36"/>
      <c r="H9" s="36"/>
      <c r="I9" s="36"/>
      <c r="J9" s="36"/>
      <c r="K9" s="36"/>
      <c r="L9" s="36"/>
      <c r="M9" s="36"/>
      <c r="N9" s="36"/>
      <c r="O9" s="36"/>
      <c r="P9" s="36"/>
      <c r="Q9" s="36"/>
      <c r="R9" s="36"/>
      <c r="S9" s="37"/>
    </row>
    <row r="10" spans="1:23" s="110" customFormat="1" ht="20.25" customHeight="1" x14ac:dyDescent="0.2">
      <c r="A10" s="102"/>
      <c r="B10" s="102"/>
      <c r="C10" s="103"/>
      <c r="D10" s="104" t="s">
        <v>5</v>
      </c>
      <c r="E10" s="105"/>
      <c r="F10" s="105"/>
      <c r="G10" s="105"/>
      <c r="H10" s="105"/>
      <c r="I10" s="105"/>
      <c r="J10" s="105"/>
      <c r="K10" s="105"/>
      <c r="L10" s="106" t="s">
        <v>6</v>
      </c>
      <c r="M10" s="107"/>
      <c r="N10" s="107"/>
      <c r="O10" s="108"/>
      <c r="P10" s="104" t="s">
        <v>7</v>
      </c>
      <c r="Q10" s="105"/>
      <c r="R10" s="105"/>
      <c r="S10" s="109"/>
    </row>
    <row r="11" spans="1:23" ht="42" customHeight="1" x14ac:dyDescent="0.2">
      <c r="A11" s="7" t="s">
        <v>8</v>
      </c>
      <c r="B11" s="7" t="s">
        <v>35</v>
      </c>
      <c r="C11" s="8" t="s">
        <v>9</v>
      </c>
      <c r="D11" s="9" t="s">
        <v>10</v>
      </c>
      <c r="E11" s="7" t="s">
        <v>11</v>
      </c>
      <c r="F11" s="7" t="s">
        <v>12</v>
      </c>
      <c r="G11" s="7" t="s">
        <v>13</v>
      </c>
      <c r="H11" s="7" t="s">
        <v>14</v>
      </c>
      <c r="I11" s="7" t="s">
        <v>15</v>
      </c>
      <c r="J11" s="7" t="s">
        <v>16</v>
      </c>
      <c r="K11" s="7" t="s">
        <v>17</v>
      </c>
      <c r="L11" s="7" t="s">
        <v>18</v>
      </c>
      <c r="M11" s="8" t="s">
        <v>28</v>
      </c>
      <c r="N11" s="8" t="s">
        <v>30</v>
      </c>
      <c r="O11" s="10" t="s">
        <v>29</v>
      </c>
      <c r="P11" s="9" t="s">
        <v>19</v>
      </c>
      <c r="Q11" s="7" t="s">
        <v>20</v>
      </c>
      <c r="R11" s="7" t="s">
        <v>21</v>
      </c>
      <c r="S11" s="11" t="s">
        <v>22</v>
      </c>
    </row>
    <row r="12" spans="1:23" s="110" customFormat="1" ht="15" customHeight="1" x14ac:dyDescent="0.2">
      <c r="A12" s="111" t="s">
        <v>36</v>
      </c>
      <c r="B12" s="112"/>
      <c r="C12" s="112"/>
      <c r="D12" s="112"/>
      <c r="E12" s="112"/>
      <c r="F12" s="112"/>
      <c r="G12" s="112"/>
      <c r="H12" s="112"/>
      <c r="I12" s="112"/>
      <c r="J12" s="112"/>
      <c r="K12" s="112"/>
      <c r="L12" s="112"/>
      <c r="M12" s="112"/>
      <c r="N12" s="112"/>
      <c r="O12" s="112"/>
      <c r="P12" s="112"/>
      <c r="Q12" s="112"/>
      <c r="R12" s="112"/>
      <c r="S12" s="113"/>
      <c r="W12" s="114"/>
    </row>
    <row r="13" spans="1:23" ht="22.5" x14ac:dyDescent="0.2">
      <c r="A13" s="2">
        <v>1</v>
      </c>
      <c r="B13" s="2" t="s">
        <v>40</v>
      </c>
      <c r="C13" s="13" t="s">
        <v>41</v>
      </c>
      <c r="D13" s="14" t="s">
        <v>42</v>
      </c>
      <c r="E13" s="2">
        <v>99</v>
      </c>
      <c r="F13" s="2" t="s">
        <v>43</v>
      </c>
      <c r="G13" s="2" t="s">
        <v>44</v>
      </c>
      <c r="H13" s="15">
        <v>350</v>
      </c>
      <c r="I13" s="2">
        <v>24</v>
      </c>
      <c r="J13" s="15">
        <v>84</v>
      </c>
      <c r="K13" s="15">
        <f>H13+J13</f>
        <v>434</v>
      </c>
      <c r="L13" s="16" t="s">
        <v>45</v>
      </c>
      <c r="M13" s="17" t="s">
        <v>43</v>
      </c>
      <c r="N13" s="17">
        <v>999999</v>
      </c>
      <c r="O13" s="16" t="s">
        <v>46</v>
      </c>
      <c r="P13" s="22">
        <v>350</v>
      </c>
      <c r="Q13" s="15">
        <v>0</v>
      </c>
      <c r="R13" s="15">
        <f>P13+Q13</f>
        <v>350</v>
      </c>
      <c r="S13" s="1"/>
      <c r="W13" s="12"/>
    </row>
    <row r="14" spans="1:23" ht="33.75" x14ac:dyDescent="0.2">
      <c r="A14" s="2">
        <v>2</v>
      </c>
      <c r="B14" s="2" t="s">
        <v>40</v>
      </c>
      <c r="C14" s="13" t="s">
        <v>41</v>
      </c>
      <c r="D14" s="14" t="s">
        <v>47</v>
      </c>
      <c r="E14" s="2">
        <v>999</v>
      </c>
      <c r="F14" s="2" t="s">
        <v>43</v>
      </c>
      <c r="G14" s="2" t="s">
        <v>44</v>
      </c>
      <c r="H14" s="15">
        <v>100</v>
      </c>
      <c r="I14" s="2">
        <v>24</v>
      </c>
      <c r="J14" s="15">
        <v>24</v>
      </c>
      <c r="K14" s="15">
        <f>H14+J14</f>
        <v>124</v>
      </c>
      <c r="L14" s="16" t="s">
        <v>48</v>
      </c>
      <c r="M14" s="17" t="s">
        <v>43</v>
      </c>
      <c r="N14" s="17">
        <v>99</v>
      </c>
      <c r="O14" s="16" t="s">
        <v>49</v>
      </c>
      <c r="P14" s="22">
        <v>50</v>
      </c>
      <c r="Q14" s="15">
        <v>0</v>
      </c>
      <c r="R14" s="15">
        <f>P14+Q14</f>
        <v>50</v>
      </c>
      <c r="S14" s="23" t="s">
        <v>53</v>
      </c>
      <c r="W14" s="12"/>
    </row>
    <row r="15" spans="1:23" ht="33.75" x14ac:dyDescent="0.2">
      <c r="A15" s="24">
        <v>3</v>
      </c>
      <c r="B15" s="2" t="s">
        <v>40</v>
      </c>
      <c r="C15" s="13" t="s">
        <v>41</v>
      </c>
      <c r="D15" s="14" t="s">
        <v>50</v>
      </c>
      <c r="E15" s="2">
        <v>99</v>
      </c>
      <c r="F15" s="2" t="s">
        <v>43</v>
      </c>
      <c r="G15" s="2" t="s">
        <v>44</v>
      </c>
      <c r="H15" s="15">
        <v>2000</v>
      </c>
      <c r="I15" s="2">
        <v>24</v>
      </c>
      <c r="J15" s="15">
        <v>480</v>
      </c>
      <c r="K15" s="15">
        <f>H15+J15</f>
        <v>2480</v>
      </c>
      <c r="L15" s="16" t="s">
        <v>51</v>
      </c>
      <c r="M15" s="17" t="s">
        <v>43</v>
      </c>
      <c r="N15" s="17">
        <v>999999</v>
      </c>
      <c r="O15" s="16" t="s">
        <v>52</v>
      </c>
      <c r="P15" s="22">
        <v>2000</v>
      </c>
      <c r="Q15" s="15">
        <v>0</v>
      </c>
      <c r="R15" s="15">
        <f>P15+Q15</f>
        <v>2000</v>
      </c>
      <c r="S15" s="23" t="s">
        <v>54</v>
      </c>
      <c r="W15" s="12"/>
    </row>
    <row r="16" spans="1:23" ht="22.5" x14ac:dyDescent="0.2">
      <c r="A16" s="2"/>
      <c r="B16" s="2"/>
      <c r="C16" s="13"/>
      <c r="D16" s="14"/>
      <c r="E16" s="2"/>
      <c r="F16" s="2"/>
      <c r="G16" s="2"/>
      <c r="H16" s="15"/>
      <c r="I16" s="2"/>
      <c r="J16" s="15"/>
      <c r="K16" s="15"/>
      <c r="L16" s="16" t="s">
        <v>55</v>
      </c>
      <c r="M16" s="17" t="s">
        <v>43</v>
      </c>
      <c r="N16" s="17">
        <v>9999</v>
      </c>
      <c r="O16" s="16" t="s">
        <v>56</v>
      </c>
      <c r="P16" s="22"/>
      <c r="Q16" s="15"/>
      <c r="R16" s="15"/>
      <c r="S16" s="1"/>
      <c r="W16" s="12"/>
    </row>
    <row r="17" spans="1:23" ht="22.5" x14ac:dyDescent="0.2">
      <c r="A17" s="2">
        <v>4</v>
      </c>
      <c r="B17" s="2" t="s">
        <v>40</v>
      </c>
      <c r="C17" s="13" t="s">
        <v>41</v>
      </c>
      <c r="D17" s="14" t="s">
        <v>57</v>
      </c>
      <c r="E17" s="25">
        <v>44197</v>
      </c>
      <c r="F17" s="2" t="s">
        <v>43</v>
      </c>
      <c r="G17" s="2" t="s">
        <v>58</v>
      </c>
      <c r="H17" s="15">
        <v>100</v>
      </c>
      <c r="I17" s="2">
        <v>0</v>
      </c>
      <c r="J17" s="15">
        <v>0</v>
      </c>
      <c r="K17" s="15">
        <f>H17+J17</f>
        <v>100</v>
      </c>
      <c r="L17" s="16" t="s">
        <v>55</v>
      </c>
      <c r="M17" s="17" t="s">
        <v>43</v>
      </c>
      <c r="N17" s="17">
        <v>999999</v>
      </c>
      <c r="O17" s="16" t="s">
        <v>46</v>
      </c>
      <c r="P17" s="22">
        <v>100</v>
      </c>
      <c r="Q17" s="15">
        <v>0</v>
      </c>
      <c r="R17" s="15">
        <f>P17+Q17</f>
        <v>100</v>
      </c>
      <c r="S17" s="1"/>
      <c r="W17" s="12"/>
    </row>
    <row r="18" spans="1:23" x14ac:dyDescent="0.2">
      <c r="A18" s="42" t="s">
        <v>59</v>
      </c>
      <c r="B18" s="43"/>
      <c r="C18" s="43"/>
      <c r="D18" s="43"/>
      <c r="E18" s="43"/>
      <c r="F18" s="43"/>
      <c r="G18" s="44"/>
      <c r="H18" s="26">
        <f>SUM(H13:H17)</f>
        <v>2550</v>
      </c>
      <c r="I18" s="27"/>
      <c r="J18" s="26">
        <f t="shared" ref="J18:K18" si="0">SUM(J13:J17)</f>
        <v>588</v>
      </c>
      <c r="K18" s="26">
        <f t="shared" si="0"/>
        <v>3138</v>
      </c>
      <c r="L18" s="28"/>
      <c r="M18" s="29"/>
      <c r="N18" s="29"/>
      <c r="O18" s="28"/>
      <c r="P18" s="26">
        <f>SUM(P13:P17)</f>
        <v>2500</v>
      </c>
      <c r="Q18" s="26">
        <f>SUM(Q13:Q17)</f>
        <v>0</v>
      </c>
      <c r="R18" s="26">
        <f>SUM(R13:R17)</f>
        <v>2500</v>
      </c>
      <c r="S18" s="1"/>
      <c r="W18" s="12"/>
    </row>
    <row r="19" spans="1:23" ht="33.75" x14ac:dyDescent="0.2">
      <c r="A19" s="24">
        <v>3</v>
      </c>
      <c r="B19" s="2" t="s">
        <v>60</v>
      </c>
      <c r="C19" s="13" t="s">
        <v>61</v>
      </c>
      <c r="D19" s="14" t="s">
        <v>50</v>
      </c>
      <c r="E19" s="2">
        <v>99</v>
      </c>
      <c r="F19" s="2" t="s">
        <v>43</v>
      </c>
      <c r="G19" s="2" t="s">
        <v>44</v>
      </c>
      <c r="H19" s="15">
        <v>1000</v>
      </c>
      <c r="I19" s="2">
        <v>24</v>
      </c>
      <c r="J19" s="15">
        <v>240</v>
      </c>
      <c r="K19" s="15">
        <f>H19+J19</f>
        <v>1240</v>
      </c>
      <c r="L19" s="16" t="s">
        <v>51</v>
      </c>
      <c r="M19" s="17" t="s">
        <v>43</v>
      </c>
      <c r="N19" s="17">
        <v>999999</v>
      </c>
      <c r="O19" s="16" t="s">
        <v>52</v>
      </c>
      <c r="P19" s="22">
        <v>1000</v>
      </c>
      <c r="Q19" s="15">
        <v>0</v>
      </c>
      <c r="R19" s="15">
        <f>P19+Q19</f>
        <v>1000</v>
      </c>
      <c r="S19" s="23"/>
      <c r="W19" s="12"/>
    </row>
    <row r="20" spans="1:23" ht="22.5" x14ac:dyDescent="0.2">
      <c r="A20" s="2"/>
      <c r="B20" s="2"/>
      <c r="C20" s="13"/>
      <c r="D20" s="14"/>
      <c r="E20" s="2"/>
      <c r="F20" s="2"/>
      <c r="G20" s="2"/>
      <c r="H20" s="15"/>
      <c r="I20" s="2"/>
      <c r="J20" s="15"/>
      <c r="K20" s="15"/>
      <c r="L20" s="16" t="s">
        <v>55</v>
      </c>
      <c r="M20" s="17" t="s">
        <v>43</v>
      </c>
      <c r="N20" s="17">
        <v>9999</v>
      </c>
      <c r="O20" s="16" t="s">
        <v>56</v>
      </c>
      <c r="P20" s="22"/>
      <c r="Q20" s="15"/>
      <c r="R20" s="15"/>
      <c r="S20" s="1"/>
      <c r="W20" s="12"/>
    </row>
    <row r="21" spans="1:23" ht="22.5" x14ac:dyDescent="0.2">
      <c r="A21" s="2">
        <v>5</v>
      </c>
      <c r="B21" s="2" t="s">
        <v>60</v>
      </c>
      <c r="C21" s="13" t="s">
        <v>61</v>
      </c>
      <c r="D21" s="14" t="s">
        <v>47</v>
      </c>
      <c r="E21" s="2">
        <v>999</v>
      </c>
      <c r="F21" s="2" t="s">
        <v>43</v>
      </c>
      <c r="G21" s="2" t="s">
        <v>44</v>
      </c>
      <c r="H21" s="15">
        <v>100</v>
      </c>
      <c r="I21" s="2">
        <v>24</v>
      </c>
      <c r="J21" s="15">
        <v>24</v>
      </c>
      <c r="K21" s="15">
        <f>H21+J21</f>
        <v>124</v>
      </c>
      <c r="L21" s="16" t="s">
        <v>62</v>
      </c>
      <c r="M21" s="17" t="s">
        <v>43</v>
      </c>
      <c r="N21" s="17">
        <v>9999999</v>
      </c>
      <c r="O21" s="16" t="s">
        <v>52</v>
      </c>
      <c r="P21" s="22">
        <v>100</v>
      </c>
      <c r="Q21" s="15">
        <v>0</v>
      </c>
      <c r="R21" s="15">
        <f>P21+Q21</f>
        <v>100</v>
      </c>
      <c r="S21" s="23"/>
      <c r="W21" s="12"/>
    </row>
    <row r="22" spans="1:23" ht="22.5" x14ac:dyDescent="0.2">
      <c r="A22" s="2">
        <v>6</v>
      </c>
      <c r="B22" s="2" t="s">
        <v>60</v>
      </c>
      <c r="C22" s="13" t="s">
        <v>61</v>
      </c>
      <c r="D22" s="14" t="s">
        <v>63</v>
      </c>
      <c r="E22" s="2">
        <v>99</v>
      </c>
      <c r="F22" s="2" t="s">
        <v>43</v>
      </c>
      <c r="G22" s="2" t="s">
        <v>44</v>
      </c>
      <c r="H22" s="15">
        <v>200</v>
      </c>
      <c r="I22" s="2">
        <v>24</v>
      </c>
      <c r="J22" s="15">
        <v>48</v>
      </c>
      <c r="K22" s="15">
        <f>H22+J22</f>
        <v>248</v>
      </c>
      <c r="L22" s="16" t="s">
        <v>64</v>
      </c>
      <c r="M22" s="17" t="s">
        <v>43</v>
      </c>
      <c r="N22" s="17">
        <v>99</v>
      </c>
      <c r="O22" s="16" t="s">
        <v>49</v>
      </c>
      <c r="P22" s="22">
        <v>200</v>
      </c>
      <c r="Q22" s="15">
        <v>0</v>
      </c>
      <c r="R22" s="15">
        <f>P22+Q22</f>
        <v>200</v>
      </c>
      <c r="S22" s="1"/>
      <c r="W22" s="12"/>
    </row>
    <row r="23" spans="1:23" x14ac:dyDescent="0.2">
      <c r="A23" s="42" t="s">
        <v>59</v>
      </c>
      <c r="B23" s="43"/>
      <c r="C23" s="43"/>
      <c r="D23" s="43"/>
      <c r="E23" s="43"/>
      <c r="F23" s="43"/>
      <c r="G23" s="44"/>
      <c r="H23" s="26">
        <f>SUM(H19:H22)</f>
        <v>1300</v>
      </c>
      <c r="I23" s="27"/>
      <c r="J23" s="26">
        <f t="shared" ref="J23:K23" si="1">SUM(J19:J22)</f>
        <v>312</v>
      </c>
      <c r="K23" s="26">
        <f t="shared" si="1"/>
        <v>1612</v>
      </c>
      <c r="L23" s="28"/>
      <c r="M23" s="29"/>
      <c r="N23" s="29"/>
      <c r="O23" s="28"/>
      <c r="P23" s="26">
        <f>SUM(P19:P22)</f>
        <v>1300</v>
      </c>
      <c r="Q23" s="26">
        <f>SUM(Q19:Q22)</f>
        <v>0</v>
      </c>
      <c r="R23" s="26">
        <f>SUM(R19:R22)</f>
        <v>1300</v>
      </c>
      <c r="S23" s="1"/>
      <c r="W23" s="12"/>
    </row>
    <row r="24" spans="1:23" x14ac:dyDescent="0.2">
      <c r="A24" s="2">
        <v>7</v>
      </c>
      <c r="B24" s="2"/>
      <c r="C24" s="13" t="s">
        <v>65</v>
      </c>
      <c r="D24" s="14"/>
      <c r="E24" s="2"/>
      <c r="F24" s="2"/>
      <c r="G24" s="2"/>
      <c r="H24" s="15"/>
      <c r="I24" s="2"/>
      <c r="J24" s="15"/>
      <c r="K24" s="15"/>
      <c r="L24" s="16"/>
      <c r="M24" s="17"/>
      <c r="N24" s="17"/>
      <c r="O24" s="16"/>
      <c r="P24" s="22"/>
      <c r="Q24" s="15"/>
      <c r="R24" s="15"/>
      <c r="S24" s="1"/>
      <c r="W24" s="12"/>
    </row>
    <row r="25" spans="1:23" x14ac:dyDescent="0.2">
      <c r="A25" s="2">
        <v>8</v>
      </c>
      <c r="B25" s="2"/>
      <c r="C25" s="13"/>
      <c r="D25" s="14"/>
      <c r="E25" s="2"/>
      <c r="F25" s="2"/>
      <c r="G25" s="2"/>
      <c r="H25" s="15"/>
      <c r="I25" s="2"/>
      <c r="J25" s="15"/>
      <c r="K25" s="15"/>
      <c r="L25" s="16"/>
      <c r="M25" s="17"/>
      <c r="N25" s="17"/>
      <c r="O25" s="16"/>
      <c r="P25" s="22"/>
      <c r="Q25" s="15"/>
      <c r="R25" s="15"/>
      <c r="S25" s="1"/>
      <c r="W25" s="12"/>
    </row>
    <row r="26" spans="1:23" x14ac:dyDescent="0.2">
      <c r="A26" s="2"/>
      <c r="B26" s="2"/>
      <c r="C26" s="13"/>
      <c r="D26" s="14"/>
      <c r="E26" s="2"/>
      <c r="F26" s="2"/>
      <c r="G26" s="2"/>
      <c r="H26" s="15"/>
      <c r="I26" s="2"/>
      <c r="J26" s="15"/>
      <c r="K26" s="15"/>
      <c r="L26" s="16"/>
      <c r="M26" s="17"/>
      <c r="N26" s="17"/>
      <c r="O26" s="16"/>
      <c r="P26" s="22"/>
      <c r="Q26" s="15"/>
      <c r="R26" s="15"/>
      <c r="S26" s="1"/>
      <c r="W26" s="12"/>
    </row>
    <row r="27" spans="1:23" x14ac:dyDescent="0.2">
      <c r="A27" s="2"/>
      <c r="B27" s="2"/>
      <c r="C27" s="13"/>
      <c r="D27" s="14"/>
      <c r="E27" s="2"/>
      <c r="F27" s="2"/>
      <c r="G27" s="2"/>
      <c r="H27" s="15"/>
      <c r="I27" s="2"/>
      <c r="J27" s="15"/>
      <c r="K27" s="15"/>
      <c r="L27" s="16"/>
      <c r="M27" s="17"/>
      <c r="N27" s="17"/>
      <c r="O27" s="16"/>
      <c r="P27" s="22"/>
      <c r="Q27" s="15"/>
      <c r="R27" s="15"/>
      <c r="S27" s="1"/>
      <c r="W27" s="12"/>
    </row>
    <row r="28" spans="1:23" x14ac:dyDescent="0.2">
      <c r="A28" s="2"/>
      <c r="B28" s="2"/>
      <c r="C28" s="13"/>
      <c r="D28" s="14"/>
      <c r="E28" s="2"/>
      <c r="F28" s="2"/>
      <c r="G28" s="2"/>
      <c r="H28" s="15"/>
      <c r="I28" s="2"/>
      <c r="J28" s="15"/>
      <c r="K28" s="15"/>
      <c r="L28" s="16"/>
      <c r="M28" s="17"/>
      <c r="N28" s="17"/>
      <c r="O28" s="16"/>
      <c r="P28" s="22"/>
      <c r="Q28" s="15"/>
      <c r="R28" s="15"/>
      <c r="S28" s="1"/>
      <c r="W28" s="12"/>
    </row>
    <row r="29" spans="1:23" x14ac:dyDescent="0.2">
      <c r="A29" s="2"/>
      <c r="B29" s="2"/>
      <c r="C29" s="13"/>
      <c r="D29" s="14"/>
      <c r="E29" s="2"/>
      <c r="F29" s="2"/>
      <c r="G29" s="2"/>
      <c r="H29" s="15"/>
      <c r="I29" s="2"/>
      <c r="J29" s="15"/>
      <c r="K29" s="15"/>
      <c r="L29" s="16"/>
      <c r="M29" s="17"/>
      <c r="N29" s="17"/>
      <c r="O29" s="16"/>
      <c r="P29" s="22"/>
      <c r="Q29" s="15"/>
      <c r="R29" s="15"/>
      <c r="S29" s="1"/>
      <c r="W29" s="12"/>
    </row>
    <row r="30" spans="1:23" x14ac:dyDescent="0.2">
      <c r="A30" s="2"/>
      <c r="B30" s="2"/>
      <c r="C30" s="13"/>
      <c r="D30" s="14"/>
      <c r="E30" s="2"/>
      <c r="F30" s="2"/>
      <c r="G30" s="2"/>
      <c r="H30" s="15"/>
      <c r="I30" s="2"/>
      <c r="J30" s="15"/>
      <c r="K30" s="15"/>
      <c r="L30" s="16"/>
      <c r="M30" s="17"/>
      <c r="N30" s="17"/>
      <c r="O30" s="16"/>
      <c r="P30" s="22"/>
      <c r="Q30" s="15"/>
      <c r="R30" s="15"/>
      <c r="S30" s="1"/>
      <c r="W30" s="12"/>
    </row>
    <row r="31" spans="1:23" s="110" customFormat="1" ht="15" customHeight="1" x14ac:dyDescent="0.2">
      <c r="A31" s="115" t="s">
        <v>38</v>
      </c>
      <c r="B31" s="116"/>
      <c r="C31" s="116"/>
      <c r="D31" s="116"/>
      <c r="E31" s="116"/>
      <c r="F31" s="116"/>
      <c r="G31" s="117"/>
      <c r="H31" s="118">
        <f>SUM(H13:H30)/2</f>
        <v>3850</v>
      </c>
      <c r="I31" s="118"/>
      <c r="J31" s="118">
        <f t="shared" ref="J31:K31" si="2">SUM(J13:J30)/2</f>
        <v>900</v>
      </c>
      <c r="K31" s="118">
        <f t="shared" si="2"/>
        <v>4750</v>
      </c>
      <c r="L31" s="118"/>
      <c r="M31" s="119"/>
      <c r="N31" s="119"/>
      <c r="O31" s="120"/>
      <c r="P31" s="121">
        <f>SUM(P13:P30)/2</f>
        <v>3800</v>
      </c>
      <c r="Q31" s="118">
        <f>SUM(Q13:Q30)/2</f>
        <v>0</v>
      </c>
      <c r="R31" s="118">
        <f>SUM(R13:R30)/2</f>
        <v>3800</v>
      </c>
      <c r="S31" s="122"/>
      <c r="W31" s="114"/>
    </row>
    <row r="32" spans="1:23" ht="15" customHeight="1" x14ac:dyDescent="0.2">
      <c r="A32" s="111" t="s">
        <v>37</v>
      </c>
      <c r="B32" s="112"/>
      <c r="C32" s="112"/>
      <c r="D32" s="112"/>
      <c r="E32" s="112"/>
      <c r="F32" s="112"/>
      <c r="G32" s="112"/>
      <c r="H32" s="112"/>
      <c r="I32" s="112"/>
      <c r="J32" s="112"/>
      <c r="K32" s="112"/>
      <c r="L32" s="112"/>
      <c r="M32" s="112"/>
      <c r="N32" s="112"/>
      <c r="O32" s="112"/>
      <c r="P32" s="112"/>
      <c r="Q32" s="112"/>
      <c r="R32" s="112"/>
      <c r="S32" s="113"/>
      <c r="W32" s="12"/>
    </row>
    <row r="33" spans="1:23" ht="22.5" x14ac:dyDescent="0.2">
      <c r="A33" s="2">
        <v>9</v>
      </c>
      <c r="B33" s="2" t="s">
        <v>66</v>
      </c>
      <c r="C33" s="30" t="s">
        <v>67</v>
      </c>
      <c r="D33" s="14" t="s">
        <v>47</v>
      </c>
      <c r="E33" s="2">
        <v>999</v>
      </c>
      <c r="F33" s="2" t="s">
        <v>43</v>
      </c>
      <c r="G33" s="2" t="s">
        <v>44</v>
      </c>
      <c r="H33" s="15">
        <v>2000</v>
      </c>
      <c r="I33" s="2">
        <v>24</v>
      </c>
      <c r="J33" s="15">
        <v>480</v>
      </c>
      <c r="K33" s="15">
        <f>H33+J33</f>
        <v>2480</v>
      </c>
      <c r="L33" s="16" t="s">
        <v>62</v>
      </c>
      <c r="M33" s="17" t="s">
        <v>43</v>
      </c>
      <c r="N33" s="17">
        <v>9999999</v>
      </c>
      <c r="O33" s="16" t="s">
        <v>52</v>
      </c>
      <c r="P33" s="22">
        <v>2000</v>
      </c>
      <c r="Q33" s="15">
        <v>0</v>
      </c>
      <c r="R33" s="15">
        <f>P33+Q33</f>
        <v>2000</v>
      </c>
      <c r="S33" s="1"/>
      <c r="W33" s="12"/>
    </row>
    <row r="34" spans="1:23" x14ac:dyDescent="0.2">
      <c r="A34" s="42" t="s">
        <v>59</v>
      </c>
      <c r="B34" s="43"/>
      <c r="C34" s="43"/>
      <c r="D34" s="43"/>
      <c r="E34" s="43"/>
      <c r="F34" s="43"/>
      <c r="G34" s="44"/>
      <c r="H34" s="26">
        <f>SUM(H33)</f>
        <v>2000</v>
      </c>
      <c r="I34" s="26"/>
      <c r="J34" s="26">
        <f t="shared" ref="J34:K34" si="3">SUM(J33)</f>
        <v>480</v>
      </c>
      <c r="K34" s="26">
        <f t="shared" si="3"/>
        <v>2480</v>
      </c>
      <c r="L34" s="28"/>
      <c r="M34" s="29"/>
      <c r="N34" s="29"/>
      <c r="O34" s="28"/>
      <c r="P34" s="26">
        <f>SUM(P33)</f>
        <v>2000</v>
      </c>
      <c r="Q34" s="26">
        <f>SUM(Q33)</f>
        <v>0</v>
      </c>
      <c r="R34" s="26">
        <f>SUM(R33)</f>
        <v>2000</v>
      </c>
      <c r="S34" s="1"/>
      <c r="W34" s="12"/>
    </row>
    <row r="35" spans="1:23" x14ac:dyDescent="0.2">
      <c r="A35" s="2">
        <v>10</v>
      </c>
      <c r="B35" s="2"/>
      <c r="C35" s="13" t="s">
        <v>65</v>
      </c>
      <c r="D35" s="14"/>
      <c r="E35" s="2"/>
      <c r="F35" s="2"/>
      <c r="G35" s="2"/>
      <c r="H35" s="15"/>
      <c r="I35" s="2"/>
      <c r="J35" s="15"/>
      <c r="K35" s="15"/>
      <c r="L35" s="16"/>
      <c r="M35" s="17"/>
      <c r="N35" s="17"/>
      <c r="O35" s="16"/>
      <c r="P35" s="22"/>
      <c r="Q35" s="15"/>
      <c r="R35" s="15"/>
      <c r="S35" s="1"/>
      <c r="W35" s="12"/>
    </row>
    <row r="36" spans="1:23" x14ac:dyDescent="0.2">
      <c r="A36" s="2"/>
      <c r="B36" s="2"/>
      <c r="C36" s="13"/>
      <c r="D36" s="14"/>
      <c r="E36" s="2"/>
      <c r="F36" s="2"/>
      <c r="G36" s="2"/>
      <c r="H36" s="15"/>
      <c r="I36" s="2"/>
      <c r="J36" s="15"/>
      <c r="K36" s="15"/>
      <c r="L36" s="16"/>
      <c r="M36" s="17"/>
      <c r="N36" s="17"/>
      <c r="O36" s="16"/>
      <c r="P36" s="22"/>
      <c r="Q36" s="15"/>
      <c r="R36" s="15"/>
      <c r="S36" s="1"/>
      <c r="W36" s="12"/>
    </row>
    <row r="37" spans="1:23" x14ac:dyDescent="0.2">
      <c r="A37" s="2"/>
      <c r="B37" s="2"/>
      <c r="C37" s="13"/>
      <c r="D37" s="14"/>
      <c r="E37" s="2"/>
      <c r="F37" s="2"/>
      <c r="G37" s="2"/>
      <c r="H37" s="15"/>
      <c r="I37" s="2"/>
      <c r="J37" s="15"/>
      <c r="K37" s="15"/>
      <c r="L37" s="16"/>
      <c r="M37" s="17"/>
      <c r="N37" s="17"/>
      <c r="O37" s="16"/>
      <c r="P37" s="22"/>
      <c r="Q37" s="15"/>
      <c r="R37" s="15"/>
      <c r="S37" s="1"/>
      <c r="W37" s="18"/>
    </row>
    <row r="38" spans="1:23" s="110" customFormat="1" ht="15" customHeight="1" thickBot="1" x14ac:dyDescent="0.25">
      <c r="A38" s="115" t="s">
        <v>39</v>
      </c>
      <c r="B38" s="116"/>
      <c r="C38" s="116"/>
      <c r="D38" s="116"/>
      <c r="E38" s="116"/>
      <c r="F38" s="116"/>
      <c r="G38" s="117"/>
      <c r="H38" s="118">
        <f>SUM(H33:H37)/2</f>
        <v>2000</v>
      </c>
      <c r="I38" s="118"/>
      <c r="J38" s="118">
        <f t="shared" ref="J38:K38" si="4">SUM(J33:J37)/2</f>
        <v>480</v>
      </c>
      <c r="K38" s="118">
        <f t="shared" si="4"/>
        <v>2480</v>
      </c>
      <c r="L38" s="118"/>
      <c r="M38" s="119"/>
      <c r="N38" s="119"/>
      <c r="O38" s="120"/>
      <c r="P38" s="121">
        <f>SUM(P33:P37)/2</f>
        <v>2000</v>
      </c>
      <c r="Q38" s="118">
        <f>SUM(Q33:Q37)/2</f>
        <v>0</v>
      </c>
      <c r="R38" s="118">
        <f>SUM(R33:R37)/2</f>
        <v>2000</v>
      </c>
      <c r="S38" s="122"/>
      <c r="W38" s="114"/>
    </row>
    <row r="39" spans="1:23" ht="18" customHeight="1" thickTop="1" thickBot="1" x14ac:dyDescent="0.25">
      <c r="A39" s="39" t="s">
        <v>23</v>
      </c>
      <c r="B39" s="40"/>
      <c r="C39" s="40"/>
      <c r="D39" s="40"/>
      <c r="E39" s="40"/>
      <c r="F39" s="40"/>
      <c r="G39" s="41"/>
      <c r="H39" s="31">
        <f>H38+H31</f>
        <v>5850</v>
      </c>
      <c r="I39" s="31"/>
      <c r="J39" s="31">
        <f t="shared" ref="J39:K39" si="5">J38+J31</f>
        <v>1380</v>
      </c>
      <c r="K39" s="31">
        <f t="shared" si="5"/>
        <v>7230</v>
      </c>
      <c r="L39" s="31"/>
      <c r="M39" s="32"/>
      <c r="N39" s="32"/>
      <c r="O39" s="32"/>
      <c r="P39" s="31">
        <f>P38+P31</f>
        <v>5800</v>
      </c>
      <c r="Q39" s="31">
        <f>Q38+Q31</f>
        <v>0</v>
      </c>
      <c r="R39" s="31">
        <f>R38+R31</f>
        <v>5800</v>
      </c>
      <c r="S39" s="31"/>
      <c r="W39" s="18"/>
    </row>
    <row r="40" spans="1:23" ht="12.75" customHeight="1" thickTop="1" x14ac:dyDescent="0.2">
      <c r="A40" s="38" t="s">
        <v>24</v>
      </c>
      <c r="B40" s="38"/>
      <c r="C40" s="38"/>
      <c r="D40" s="38"/>
      <c r="E40" s="38"/>
      <c r="F40" s="38"/>
      <c r="G40" s="38"/>
      <c r="H40" s="38"/>
      <c r="I40" s="38"/>
      <c r="J40" s="38"/>
      <c r="K40" s="38"/>
      <c r="L40" s="38"/>
      <c r="M40" s="38"/>
      <c r="N40" s="38"/>
      <c r="O40" s="38"/>
      <c r="P40" s="38"/>
      <c r="Q40" s="38"/>
      <c r="R40" s="38"/>
      <c r="S40" s="38"/>
      <c r="T40" s="19"/>
      <c r="U40" s="19"/>
      <c r="W40" s="20"/>
    </row>
    <row r="41" spans="1:23" ht="53.25" customHeight="1" x14ac:dyDescent="0.2">
      <c r="A41" s="38" t="s">
        <v>25</v>
      </c>
      <c r="B41" s="38"/>
      <c r="C41" s="38"/>
      <c r="D41" s="38"/>
      <c r="E41" s="38"/>
      <c r="F41" s="38"/>
      <c r="G41" s="38"/>
      <c r="H41" s="38"/>
      <c r="I41" s="38"/>
      <c r="J41" s="38"/>
      <c r="K41" s="38"/>
      <c r="L41" s="38"/>
      <c r="M41" s="38"/>
      <c r="N41" s="38"/>
      <c r="O41" s="38"/>
      <c r="P41" s="38"/>
      <c r="Q41" s="38"/>
      <c r="R41" s="38"/>
      <c r="S41" s="38"/>
      <c r="T41" s="21"/>
      <c r="U41" s="21"/>
      <c r="W41" s="20"/>
    </row>
    <row r="49" spans="2:3" x14ac:dyDescent="0.2">
      <c r="B49" s="34"/>
      <c r="C49" s="34"/>
    </row>
  </sheetData>
  <mergeCells count="27">
    <mergeCell ref="A2:C2"/>
    <mergeCell ref="A3:C3"/>
    <mergeCell ref="A4:C4"/>
    <mergeCell ref="D2:O2"/>
    <mergeCell ref="D3:O3"/>
    <mergeCell ref="D4:O4"/>
    <mergeCell ref="A5:C5"/>
    <mergeCell ref="A6:C6"/>
    <mergeCell ref="A7:C7"/>
    <mergeCell ref="D5:O5"/>
    <mergeCell ref="D6:O6"/>
    <mergeCell ref="D7:O7"/>
    <mergeCell ref="A9:S9"/>
    <mergeCell ref="P10:S10"/>
    <mergeCell ref="A40:S40"/>
    <mergeCell ref="A41:S41"/>
    <mergeCell ref="A12:S12"/>
    <mergeCell ref="A32:S32"/>
    <mergeCell ref="A31:G31"/>
    <mergeCell ref="A38:G38"/>
    <mergeCell ref="A10:C10"/>
    <mergeCell ref="D10:K10"/>
    <mergeCell ref="L10:O10"/>
    <mergeCell ref="A39:G39"/>
    <mergeCell ref="A18:G18"/>
    <mergeCell ref="A23:G23"/>
    <mergeCell ref="A34:G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tabSelected="1" topLeftCell="A4" workbookViewId="0">
      <selection activeCell="T27" sqref="T27"/>
    </sheetView>
  </sheetViews>
  <sheetFormatPr defaultRowHeight="12.75" x14ac:dyDescent="0.2"/>
  <cols>
    <col min="1" max="1" width="6.42578125" style="46" customWidth="1"/>
    <col min="2" max="2" width="28.140625" style="46" customWidth="1"/>
    <col min="3" max="3" width="7.5703125" style="46" customWidth="1"/>
    <col min="4" max="4" width="8" style="46" customWidth="1"/>
    <col min="5" max="5" width="8.5703125" style="46" customWidth="1"/>
    <col min="6" max="6" width="10.85546875" style="46" customWidth="1"/>
    <col min="7" max="7" width="9.140625" style="46"/>
    <col min="8" max="8" width="11.140625" style="46" customWidth="1"/>
    <col min="9" max="9" width="7.7109375" style="46" customWidth="1"/>
    <col min="10" max="10" width="8" style="46" customWidth="1"/>
    <col min="11" max="11" width="11.42578125" style="46" customWidth="1"/>
    <col min="12" max="12" width="7.85546875" style="46" customWidth="1"/>
    <col min="13" max="13" width="11.7109375" style="46" customWidth="1"/>
    <col min="14" max="14" width="7.85546875" style="46" customWidth="1"/>
    <col min="15" max="15" width="8.28515625" style="46" customWidth="1"/>
    <col min="16" max="16" width="11.140625" style="46" customWidth="1"/>
    <col min="17" max="17" width="7.85546875" style="46" customWidth="1"/>
    <col min="18" max="18" width="12.28515625" style="46" customWidth="1"/>
    <col min="19" max="16384" width="9.140625" style="46"/>
  </cols>
  <sheetData>
    <row r="1" spans="1:22" ht="12.75" customHeight="1" x14ac:dyDescent="0.2">
      <c r="A1" s="92" t="s">
        <v>0</v>
      </c>
      <c r="B1" s="92"/>
      <c r="C1" s="95"/>
      <c r="D1" s="95"/>
      <c r="E1" s="95"/>
      <c r="F1" s="95"/>
      <c r="G1" s="95"/>
      <c r="H1" s="95"/>
      <c r="I1" s="95"/>
      <c r="J1" s="95"/>
      <c r="K1" s="95"/>
      <c r="L1" s="95"/>
      <c r="M1" s="95"/>
      <c r="N1" s="95"/>
      <c r="O1" s="6"/>
      <c r="P1" s="6"/>
      <c r="Q1" s="6"/>
      <c r="V1" s="6"/>
    </row>
    <row r="2" spans="1:22" ht="18.75" customHeight="1" x14ac:dyDescent="0.2">
      <c r="A2" s="92" t="s">
        <v>1</v>
      </c>
      <c r="B2" s="92"/>
      <c r="C2" s="95" t="s">
        <v>31</v>
      </c>
      <c r="D2" s="95"/>
      <c r="E2" s="95"/>
      <c r="F2" s="95"/>
      <c r="G2" s="95"/>
      <c r="H2" s="95"/>
      <c r="I2" s="95"/>
      <c r="J2" s="95"/>
      <c r="K2" s="95"/>
      <c r="L2" s="95"/>
      <c r="M2" s="95"/>
      <c r="N2" s="95"/>
      <c r="O2" s="6"/>
      <c r="P2" s="6"/>
      <c r="Q2" s="6"/>
      <c r="V2" s="6"/>
    </row>
    <row r="3" spans="1:22" ht="12.75" customHeight="1" x14ac:dyDescent="0.2">
      <c r="A3" s="92" t="s">
        <v>2</v>
      </c>
      <c r="B3" s="92"/>
      <c r="C3" s="96" t="s">
        <v>32</v>
      </c>
      <c r="D3" s="96"/>
      <c r="E3" s="96"/>
      <c r="F3" s="96"/>
      <c r="G3" s="96"/>
      <c r="H3" s="96"/>
      <c r="I3" s="96"/>
      <c r="J3" s="96"/>
      <c r="K3" s="96"/>
      <c r="L3" s="96"/>
      <c r="M3" s="96"/>
      <c r="N3" s="96"/>
      <c r="O3" s="6"/>
      <c r="P3" s="6"/>
      <c r="Q3" s="6"/>
      <c r="V3" s="6"/>
    </row>
    <row r="4" spans="1:22" ht="12.75" customHeight="1" x14ac:dyDescent="0.2">
      <c r="A4" s="93" t="s">
        <v>26</v>
      </c>
      <c r="B4" s="94"/>
      <c r="C4" s="95" t="s">
        <v>131</v>
      </c>
      <c r="D4" s="95"/>
      <c r="E4" s="95"/>
      <c r="F4" s="95"/>
      <c r="G4" s="95"/>
      <c r="H4" s="95"/>
      <c r="I4" s="95"/>
      <c r="J4" s="95"/>
      <c r="K4" s="95"/>
      <c r="L4" s="95"/>
      <c r="M4" s="95"/>
      <c r="N4" s="95"/>
      <c r="O4" s="6"/>
      <c r="P4" s="6"/>
      <c r="Q4" s="6"/>
      <c r="V4" s="6"/>
    </row>
    <row r="5" spans="1:22" ht="12.75" customHeight="1" x14ac:dyDescent="0.2">
      <c r="A5" s="92" t="s">
        <v>27</v>
      </c>
      <c r="B5" s="92"/>
      <c r="C5" s="96" t="s">
        <v>33</v>
      </c>
      <c r="D5" s="96"/>
      <c r="E5" s="96"/>
      <c r="F5" s="96"/>
      <c r="G5" s="96"/>
      <c r="H5" s="96"/>
      <c r="I5" s="96"/>
      <c r="J5" s="96"/>
      <c r="K5" s="96"/>
      <c r="L5" s="96"/>
      <c r="M5" s="96"/>
      <c r="N5" s="96"/>
      <c r="O5" s="6"/>
      <c r="P5" s="6"/>
      <c r="Q5" s="6"/>
      <c r="V5" s="6"/>
    </row>
    <row r="6" spans="1:22" ht="12.75" customHeight="1" x14ac:dyDescent="0.2">
      <c r="A6" s="92" t="s">
        <v>3</v>
      </c>
      <c r="B6" s="92"/>
      <c r="C6" s="96" t="s">
        <v>34</v>
      </c>
      <c r="D6" s="96"/>
      <c r="E6" s="96"/>
      <c r="F6" s="96"/>
      <c r="G6" s="96"/>
      <c r="H6" s="96"/>
      <c r="I6" s="96"/>
      <c r="J6" s="96"/>
      <c r="K6" s="96"/>
      <c r="L6" s="96"/>
      <c r="M6" s="96"/>
      <c r="N6" s="96"/>
      <c r="O6" s="6"/>
      <c r="P6" s="6"/>
      <c r="Q6" s="6"/>
      <c r="V6" s="6"/>
    </row>
    <row r="8" spans="1:22" ht="15" customHeight="1" x14ac:dyDescent="0.2">
      <c r="A8" s="97" t="s">
        <v>75</v>
      </c>
      <c r="B8" s="97"/>
      <c r="C8" s="97"/>
      <c r="D8" s="97"/>
      <c r="E8" s="97"/>
      <c r="F8" s="97"/>
      <c r="G8" s="97"/>
      <c r="H8" s="97"/>
      <c r="I8" s="97"/>
      <c r="J8" s="97"/>
      <c r="K8" s="97"/>
      <c r="L8" s="97"/>
      <c r="M8" s="97"/>
      <c r="N8" s="97"/>
      <c r="O8" s="97"/>
      <c r="P8" s="97"/>
      <c r="Q8" s="97"/>
      <c r="R8" s="97"/>
    </row>
    <row r="9" spans="1:22" ht="13.5" thickBot="1" x14ac:dyDescent="0.25"/>
    <row r="10" spans="1:22" ht="12.75" customHeight="1" thickBot="1" x14ac:dyDescent="0.25">
      <c r="A10" s="47" t="s">
        <v>35</v>
      </c>
      <c r="B10" s="50" t="s">
        <v>9</v>
      </c>
      <c r="C10" s="45" t="s">
        <v>76</v>
      </c>
      <c r="D10" s="54" t="s">
        <v>77</v>
      </c>
      <c r="E10" s="55"/>
      <c r="F10" s="55"/>
      <c r="G10" s="55"/>
      <c r="H10" s="56"/>
      <c r="I10" s="54" t="s">
        <v>78</v>
      </c>
      <c r="J10" s="55"/>
      <c r="K10" s="55"/>
      <c r="L10" s="55"/>
      <c r="M10" s="56"/>
      <c r="N10" s="54" t="s">
        <v>79</v>
      </c>
      <c r="O10" s="55"/>
      <c r="P10" s="55"/>
      <c r="Q10" s="55"/>
      <c r="R10" s="56"/>
    </row>
    <row r="11" spans="1:22" ht="13.5" thickBot="1" x14ac:dyDescent="0.25">
      <c r="A11" s="48"/>
      <c r="B11" s="50"/>
      <c r="C11" s="45"/>
      <c r="D11" s="57"/>
      <c r="E11" s="58"/>
      <c r="F11" s="58"/>
      <c r="G11" s="58"/>
      <c r="H11" s="59"/>
      <c r="I11" s="57"/>
      <c r="J11" s="58"/>
      <c r="K11" s="58"/>
      <c r="L11" s="58"/>
      <c r="M11" s="59"/>
      <c r="N11" s="57"/>
      <c r="O11" s="58"/>
      <c r="P11" s="58"/>
      <c r="Q11" s="58"/>
      <c r="R11" s="59"/>
    </row>
    <row r="12" spans="1:22" ht="18" x14ac:dyDescent="0.2">
      <c r="A12" s="49"/>
      <c r="B12" s="50"/>
      <c r="C12" s="45"/>
      <c r="D12" s="51" t="s">
        <v>80</v>
      </c>
      <c r="E12" s="52" t="s">
        <v>81</v>
      </c>
      <c r="F12" s="52" t="s">
        <v>19</v>
      </c>
      <c r="G12" s="52" t="s">
        <v>82</v>
      </c>
      <c r="H12" s="53" t="s">
        <v>21</v>
      </c>
      <c r="I12" s="51" t="s">
        <v>80</v>
      </c>
      <c r="J12" s="52" t="s">
        <v>81</v>
      </c>
      <c r="K12" s="52" t="s">
        <v>19</v>
      </c>
      <c r="L12" s="52" t="s">
        <v>83</v>
      </c>
      <c r="M12" s="53" t="s">
        <v>21</v>
      </c>
      <c r="N12" s="51" t="s">
        <v>80</v>
      </c>
      <c r="O12" s="52" t="s">
        <v>81</v>
      </c>
      <c r="P12" s="52" t="s">
        <v>19</v>
      </c>
      <c r="Q12" s="52" t="s">
        <v>83</v>
      </c>
      <c r="R12" s="53" t="s">
        <v>21</v>
      </c>
    </row>
    <row r="13" spans="1:22" s="33" customFormat="1" ht="15" customHeight="1" x14ac:dyDescent="0.2">
      <c r="A13" s="82" t="s">
        <v>36</v>
      </c>
      <c r="B13" s="83"/>
      <c r="C13" s="83"/>
      <c r="D13" s="83"/>
      <c r="E13" s="83"/>
      <c r="F13" s="83"/>
      <c r="G13" s="83"/>
      <c r="H13" s="83"/>
      <c r="I13" s="83"/>
      <c r="J13" s="83"/>
      <c r="K13" s="83"/>
      <c r="L13" s="83"/>
      <c r="M13" s="83"/>
      <c r="N13" s="83"/>
      <c r="O13" s="83"/>
      <c r="P13" s="83"/>
      <c r="Q13" s="83"/>
      <c r="R13" s="84"/>
    </row>
    <row r="14" spans="1:22" x14ac:dyDescent="0.2">
      <c r="A14" s="60" t="s">
        <v>85</v>
      </c>
      <c r="B14" s="65" t="s">
        <v>86</v>
      </c>
      <c r="C14" s="61" t="s">
        <v>87</v>
      </c>
      <c r="D14" s="67">
        <v>100</v>
      </c>
      <c r="E14" s="66">
        <v>9</v>
      </c>
      <c r="F14" s="66">
        <f>D14*E14</f>
        <v>900</v>
      </c>
      <c r="G14" s="66">
        <f>F14*0.24</f>
        <v>216</v>
      </c>
      <c r="H14" s="68">
        <f>F14+G14</f>
        <v>1116</v>
      </c>
      <c r="I14" s="67"/>
      <c r="J14" s="66"/>
      <c r="K14" s="66"/>
      <c r="L14" s="66"/>
      <c r="M14" s="68"/>
      <c r="N14" s="67"/>
      <c r="O14" s="66"/>
      <c r="P14" s="66"/>
      <c r="Q14" s="66"/>
      <c r="R14" s="68"/>
    </row>
    <row r="15" spans="1:22" x14ac:dyDescent="0.2">
      <c r="A15" s="60" t="s">
        <v>88</v>
      </c>
      <c r="B15" s="65" t="s">
        <v>89</v>
      </c>
      <c r="C15" s="61" t="s">
        <v>87</v>
      </c>
      <c r="D15" s="67">
        <v>50</v>
      </c>
      <c r="E15" s="66">
        <v>4</v>
      </c>
      <c r="F15" s="66">
        <f>D15*E15</f>
        <v>200</v>
      </c>
      <c r="G15" s="66">
        <f>F15*0.24</f>
        <v>48</v>
      </c>
      <c r="H15" s="68">
        <f>F15+G15</f>
        <v>248</v>
      </c>
      <c r="I15" s="67"/>
      <c r="J15" s="66"/>
      <c r="K15" s="66"/>
      <c r="L15" s="66"/>
      <c r="M15" s="68"/>
      <c r="N15" s="67"/>
      <c r="O15" s="66"/>
      <c r="P15" s="66"/>
      <c r="Q15" s="66"/>
      <c r="R15" s="68"/>
    </row>
    <row r="16" spans="1:22" ht="22.5" x14ac:dyDescent="0.2">
      <c r="A16" s="60" t="s">
        <v>40</v>
      </c>
      <c r="B16" s="65" t="s">
        <v>41</v>
      </c>
      <c r="C16" s="61" t="s">
        <v>87</v>
      </c>
      <c r="D16" s="67">
        <v>10</v>
      </c>
      <c r="E16" s="66">
        <v>250</v>
      </c>
      <c r="F16" s="66">
        <f>D16*E16</f>
        <v>2500</v>
      </c>
      <c r="G16" s="66">
        <f>F16*0.24</f>
        <v>600</v>
      </c>
      <c r="H16" s="68">
        <f>F16+G16</f>
        <v>3100</v>
      </c>
      <c r="I16" s="67"/>
      <c r="J16" s="66"/>
      <c r="K16" s="66"/>
      <c r="L16" s="66"/>
      <c r="M16" s="68"/>
      <c r="N16" s="67">
        <v>10</v>
      </c>
      <c r="O16" s="66">
        <f>P16/N16</f>
        <v>250</v>
      </c>
      <c r="P16" s="66">
        <f>'ΠΑΡΑΔΕΙΓΜΑ ΠΙΝ. 2'!P18</f>
        <v>2500</v>
      </c>
      <c r="Q16" s="66">
        <f>'ΠΑΡΑΔΕΙΓΜΑ ΠΙΝ. 2'!Q18</f>
        <v>0</v>
      </c>
      <c r="R16" s="68">
        <f>'ΠΑΡΑΔΕΙΓΜΑ ΠΙΝ. 2'!R18</f>
        <v>2500</v>
      </c>
    </row>
    <row r="17" spans="1:18" x14ac:dyDescent="0.2">
      <c r="A17" s="60" t="s">
        <v>60</v>
      </c>
      <c r="B17" s="65" t="s">
        <v>61</v>
      </c>
      <c r="C17" s="61" t="s">
        <v>90</v>
      </c>
      <c r="D17" s="67">
        <v>200</v>
      </c>
      <c r="E17" s="66">
        <v>8</v>
      </c>
      <c r="F17" s="66">
        <f>D17*E17</f>
        <v>1600</v>
      </c>
      <c r="G17" s="66">
        <f>F17*0.24</f>
        <v>384</v>
      </c>
      <c r="H17" s="68">
        <f>F17+G17</f>
        <v>1984</v>
      </c>
      <c r="I17" s="67"/>
      <c r="J17" s="66"/>
      <c r="K17" s="66"/>
      <c r="L17" s="66"/>
      <c r="M17" s="68"/>
      <c r="N17" s="67">
        <v>170</v>
      </c>
      <c r="O17" s="66">
        <f>P17/N17</f>
        <v>7.6470588235294121</v>
      </c>
      <c r="P17" s="66">
        <f>'ΠΑΡΑΔΕΙΓΜΑ ΠΙΝ. 2'!P23</f>
        <v>1300</v>
      </c>
      <c r="Q17" s="66">
        <f>'ΠΑΡΑΔΕΙΓΜΑ ΠΙΝ. 2'!Q23</f>
        <v>0</v>
      </c>
      <c r="R17" s="68">
        <f>'ΠΑΡΑΔΕΙΓΜΑ ΠΙΝ. 2'!R23</f>
        <v>1300</v>
      </c>
    </row>
    <row r="18" spans="1:18" x14ac:dyDescent="0.2">
      <c r="A18" s="60" t="s">
        <v>91</v>
      </c>
      <c r="B18" s="65" t="s">
        <v>92</v>
      </c>
      <c r="C18" s="61" t="s">
        <v>90</v>
      </c>
      <c r="D18" s="67">
        <v>100</v>
      </c>
      <c r="E18" s="66">
        <v>15</v>
      </c>
      <c r="F18" s="66">
        <f>D18*E18</f>
        <v>1500</v>
      </c>
      <c r="G18" s="66">
        <f>F18*0.24</f>
        <v>360</v>
      </c>
      <c r="H18" s="68">
        <f>F18+G18</f>
        <v>1860</v>
      </c>
      <c r="I18" s="67"/>
      <c r="J18" s="66"/>
      <c r="K18" s="66"/>
      <c r="L18" s="66"/>
      <c r="M18" s="68"/>
      <c r="N18" s="67"/>
      <c r="O18" s="66"/>
      <c r="P18" s="66"/>
      <c r="Q18" s="66"/>
      <c r="R18" s="68"/>
    </row>
    <row r="19" spans="1:18" x14ac:dyDescent="0.2">
      <c r="A19" s="60" t="s">
        <v>93</v>
      </c>
      <c r="B19" s="65" t="s">
        <v>94</v>
      </c>
      <c r="C19" s="61" t="s">
        <v>90</v>
      </c>
      <c r="D19" s="67">
        <v>200</v>
      </c>
      <c r="E19" s="66">
        <v>25</v>
      </c>
      <c r="F19" s="66">
        <f>D19*E19</f>
        <v>5000</v>
      </c>
      <c r="G19" s="66">
        <f>F19*0.24</f>
        <v>1200</v>
      </c>
      <c r="H19" s="68">
        <f>F19+G19</f>
        <v>6200</v>
      </c>
      <c r="I19" s="67"/>
      <c r="J19" s="66"/>
      <c r="K19" s="66"/>
      <c r="L19" s="66"/>
      <c r="M19" s="68"/>
      <c r="N19" s="67"/>
      <c r="O19" s="66"/>
      <c r="P19" s="66"/>
      <c r="Q19" s="66"/>
      <c r="R19" s="68"/>
    </row>
    <row r="20" spans="1:18" x14ac:dyDescent="0.2">
      <c r="A20" s="60" t="s">
        <v>95</v>
      </c>
      <c r="B20" s="65" t="s">
        <v>96</v>
      </c>
      <c r="C20" s="61" t="s">
        <v>90</v>
      </c>
      <c r="D20" s="67">
        <v>200</v>
      </c>
      <c r="E20" s="66">
        <v>12</v>
      </c>
      <c r="F20" s="66">
        <f>D20*E20</f>
        <v>2400</v>
      </c>
      <c r="G20" s="66">
        <f>F20*0.24</f>
        <v>576</v>
      </c>
      <c r="H20" s="68">
        <f>F20+G20</f>
        <v>2976</v>
      </c>
      <c r="I20" s="67"/>
      <c r="J20" s="66"/>
      <c r="K20" s="66"/>
      <c r="L20" s="66"/>
      <c r="M20" s="68"/>
      <c r="N20" s="67"/>
      <c r="O20" s="66"/>
      <c r="P20" s="66"/>
      <c r="Q20" s="66"/>
      <c r="R20" s="68"/>
    </row>
    <row r="21" spans="1:18" ht="22.5" x14ac:dyDescent="0.2">
      <c r="A21" s="60" t="s">
        <v>97</v>
      </c>
      <c r="B21" s="65" t="s">
        <v>98</v>
      </c>
      <c r="C21" s="61" t="s">
        <v>90</v>
      </c>
      <c r="D21" s="67">
        <v>100</v>
      </c>
      <c r="E21" s="66">
        <v>40</v>
      </c>
      <c r="F21" s="66">
        <f>D21*E21</f>
        <v>4000</v>
      </c>
      <c r="G21" s="66">
        <f>F21*0.24</f>
        <v>960</v>
      </c>
      <c r="H21" s="68">
        <f>F21+G21</f>
        <v>4960</v>
      </c>
      <c r="I21" s="67"/>
      <c r="J21" s="66"/>
      <c r="K21" s="66"/>
      <c r="L21" s="66"/>
      <c r="M21" s="68"/>
      <c r="N21" s="67"/>
      <c r="O21" s="66"/>
      <c r="P21" s="66"/>
      <c r="Q21" s="66"/>
      <c r="R21" s="68"/>
    </row>
    <row r="22" spans="1:18" x14ac:dyDescent="0.2">
      <c r="A22" s="60" t="s">
        <v>99</v>
      </c>
      <c r="B22" s="65" t="s">
        <v>100</v>
      </c>
      <c r="C22" s="61" t="s">
        <v>90</v>
      </c>
      <c r="D22" s="67">
        <v>30</v>
      </c>
      <c r="E22" s="66">
        <v>200</v>
      </c>
      <c r="F22" s="66">
        <f>D22*E22</f>
        <v>6000</v>
      </c>
      <c r="G22" s="66">
        <f>F22*0.24</f>
        <v>1440</v>
      </c>
      <c r="H22" s="68">
        <f>F22+G22</f>
        <v>7440</v>
      </c>
      <c r="I22" s="67"/>
      <c r="J22" s="66"/>
      <c r="K22" s="66"/>
      <c r="L22" s="66"/>
      <c r="M22" s="68"/>
      <c r="N22" s="67"/>
      <c r="O22" s="66"/>
      <c r="P22" s="66"/>
      <c r="Q22" s="66"/>
      <c r="R22" s="68"/>
    </row>
    <row r="23" spans="1:18" x14ac:dyDescent="0.2">
      <c r="A23" s="60" t="s">
        <v>101</v>
      </c>
      <c r="B23" s="65" t="s">
        <v>102</v>
      </c>
      <c r="C23" s="61" t="s">
        <v>90</v>
      </c>
      <c r="D23" s="67">
        <v>100</v>
      </c>
      <c r="E23" s="66">
        <v>9</v>
      </c>
      <c r="F23" s="66">
        <f>D23*E23</f>
        <v>900</v>
      </c>
      <c r="G23" s="66">
        <f>F23*0.24</f>
        <v>216</v>
      </c>
      <c r="H23" s="68">
        <f>F23+G23</f>
        <v>1116</v>
      </c>
      <c r="I23" s="67"/>
      <c r="J23" s="66"/>
      <c r="K23" s="66"/>
      <c r="L23" s="66"/>
      <c r="M23" s="68"/>
      <c r="N23" s="67"/>
      <c r="O23" s="66"/>
      <c r="P23" s="66"/>
      <c r="Q23" s="66"/>
      <c r="R23" s="68"/>
    </row>
    <row r="24" spans="1:18" ht="22.5" x14ac:dyDescent="0.2">
      <c r="A24" s="60"/>
      <c r="B24" s="69" t="s">
        <v>103</v>
      </c>
      <c r="C24" s="61"/>
      <c r="D24" s="67"/>
      <c r="E24" s="66"/>
      <c r="F24" s="66"/>
      <c r="G24" s="66"/>
      <c r="H24" s="68"/>
      <c r="I24" s="67"/>
      <c r="J24" s="66"/>
      <c r="K24" s="66"/>
      <c r="L24" s="66"/>
      <c r="M24" s="68"/>
      <c r="N24" s="67"/>
      <c r="O24" s="66"/>
      <c r="P24" s="66"/>
      <c r="Q24" s="66"/>
      <c r="R24" s="68"/>
    </row>
    <row r="25" spans="1:18" s="33" customFormat="1" ht="15" customHeight="1" x14ac:dyDescent="0.2">
      <c r="A25" s="76" t="s">
        <v>104</v>
      </c>
      <c r="B25" s="77"/>
      <c r="C25" s="77"/>
      <c r="D25" s="77"/>
      <c r="E25" s="78"/>
      <c r="F25" s="70">
        <f>SUM(F14:F24)</f>
        <v>25000</v>
      </c>
      <c r="G25" s="70">
        <f>SUM(G14:G24)</f>
        <v>6000</v>
      </c>
      <c r="H25" s="71">
        <f>SUM(H14:H24)</f>
        <v>31000</v>
      </c>
      <c r="I25" s="85"/>
      <c r="J25" s="86"/>
      <c r="K25" s="70">
        <f>SUM(K14:K24)</f>
        <v>0</v>
      </c>
      <c r="L25" s="70">
        <f>SUM(L14:L24)</f>
        <v>0</v>
      </c>
      <c r="M25" s="71">
        <f>SUM(M14:M24)</f>
        <v>0</v>
      </c>
      <c r="N25" s="85"/>
      <c r="O25" s="86"/>
      <c r="P25" s="70">
        <f>SUM(P14:P24)</f>
        <v>3800</v>
      </c>
      <c r="Q25" s="70">
        <f>SUM(Q14:Q24)</f>
        <v>0</v>
      </c>
      <c r="R25" s="71">
        <f>SUM(R14:R24)</f>
        <v>3800</v>
      </c>
    </row>
    <row r="26" spans="1:18" s="33" customFormat="1" ht="15" customHeight="1" x14ac:dyDescent="0.2">
      <c r="A26" s="82" t="s">
        <v>37</v>
      </c>
      <c r="B26" s="83"/>
      <c r="C26" s="83"/>
      <c r="D26" s="83"/>
      <c r="E26" s="83"/>
      <c r="F26" s="83"/>
      <c r="G26" s="83"/>
      <c r="H26" s="83"/>
      <c r="I26" s="83"/>
      <c r="J26" s="83"/>
      <c r="K26" s="83"/>
      <c r="L26" s="83"/>
      <c r="M26" s="83"/>
      <c r="N26" s="83"/>
      <c r="O26" s="83"/>
      <c r="P26" s="83"/>
      <c r="Q26" s="83"/>
      <c r="R26" s="84"/>
    </row>
    <row r="27" spans="1:18" x14ac:dyDescent="0.2">
      <c r="A27" s="60" t="s">
        <v>66</v>
      </c>
      <c r="B27" s="65" t="s">
        <v>120</v>
      </c>
      <c r="C27" s="61" t="s">
        <v>119</v>
      </c>
      <c r="D27" s="67">
        <v>5</v>
      </c>
      <c r="E27" s="66">
        <v>400</v>
      </c>
      <c r="F27" s="66">
        <f t="shared" ref="F27:F35" si="0">D27*E27</f>
        <v>2000</v>
      </c>
      <c r="G27" s="66">
        <f t="shared" ref="G27:G35" si="1">F27*0.24</f>
        <v>480</v>
      </c>
      <c r="H27" s="68">
        <f t="shared" ref="H27:H35" si="2">F27+G27</f>
        <v>2480</v>
      </c>
      <c r="I27" s="62"/>
      <c r="J27" s="63"/>
      <c r="K27" s="63"/>
      <c r="L27" s="63"/>
      <c r="M27" s="64"/>
      <c r="N27" s="62">
        <v>5</v>
      </c>
      <c r="O27" s="66">
        <f>P27/N27</f>
        <v>400</v>
      </c>
      <c r="P27" s="63">
        <f>'ΠΑΡΑΔΕΙΓΜΑ ΠΙΝ. 2'!P34</f>
        <v>2000</v>
      </c>
      <c r="Q27" s="63">
        <f>'ΠΑΡΑΔΕΙΓΜΑ ΠΙΝ. 2'!Q34</f>
        <v>0</v>
      </c>
      <c r="R27" s="64">
        <f>'ΠΑΡΑΔΕΙΓΜΑ ΠΙΝ. 2'!R34</f>
        <v>2000</v>
      </c>
    </row>
    <row r="28" spans="1:18" x14ac:dyDescent="0.2">
      <c r="A28" s="60" t="s">
        <v>105</v>
      </c>
      <c r="B28" s="65" t="s">
        <v>106</v>
      </c>
      <c r="C28" s="61" t="s">
        <v>119</v>
      </c>
      <c r="D28" s="67">
        <v>5</v>
      </c>
      <c r="E28" s="66">
        <v>500</v>
      </c>
      <c r="F28" s="66">
        <f t="shared" si="0"/>
        <v>2500</v>
      </c>
      <c r="G28" s="66">
        <f t="shared" si="1"/>
        <v>600</v>
      </c>
      <c r="H28" s="68">
        <f t="shared" si="2"/>
        <v>3100</v>
      </c>
      <c r="I28" s="62"/>
      <c r="J28" s="63"/>
      <c r="K28" s="63"/>
      <c r="L28" s="63"/>
      <c r="M28" s="64"/>
      <c r="N28" s="62"/>
      <c r="O28" s="63"/>
      <c r="P28" s="63"/>
      <c r="Q28" s="63"/>
      <c r="R28" s="64"/>
    </row>
    <row r="29" spans="1:18" x14ac:dyDescent="0.2">
      <c r="A29" s="60" t="s">
        <v>107</v>
      </c>
      <c r="B29" s="65" t="s">
        <v>121</v>
      </c>
      <c r="C29" s="61" t="s">
        <v>119</v>
      </c>
      <c r="D29" s="67">
        <v>5</v>
      </c>
      <c r="E29" s="66">
        <v>350</v>
      </c>
      <c r="F29" s="66">
        <f t="shared" si="0"/>
        <v>1750</v>
      </c>
      <c r="G29" s="66">
        <f t="shared" si="1"/>
        <v>420</v>
      </c>
      <c r="H29" s="68">
        <f t="shared" si="2"/>
        <v>2170</v>
      </c>
      <c r="I29" s="62"/>
      <c r="J29" s="63"/>
      <c r="K29" s="63"/>
      <c r="L29" s="63"/>
      <c r="M29" s="64"/>
      <c r="N29" s="62"/>
      <c r="O29" s="63"/>
      <c r="P29" s="63"/>
      <c r="Q29" s="63"/>
      <c r="R29" s="64"/>
    </row>
    <row r="30" spans="1:18" x14ac:dyDescent="0.2">
      <c r="A30" s="60" t="s">
        <v>108</v>
      </c>
      <c r="B30" s="65" t="s">
        <v>122</v>
      </c>
      <c r="C30" s="61" t="s">
        <v>119</v>
      </c>
      <c r="D30" s="67">
        <v>10</v>
      </c>
      <c r="E30" s="66">
        <v>100</v>
      </c>
      <c r="F30" s="66">
        <f t="shared" si="0"/>
        <v>1000</v>
      </c>
      <c r="G30" s="66">
        <f t="shared" si="1"/>
        <v>240</v>
      </c>
      <c r="H30" s="68">
        <f t="shared" si="2"/>
        <v>1240</v>
      </c>
      <c r="I30" s="62"/>
      <c r="J30" s="63"/>
      <c r="K30" s="63"/>
      <c r="L30" s="63"/>
      <c r="M30" s="64"/>
      <c r="N30" s="62"/>
      <c r="O30" s="63"/>
      <c r="P30" s="63"/>
      <c r="Q30" s="63"/>
      <c r="R30" s="64"/>
    </row>
    <row r="31" spans="1:18" x14ac:dyDescent="0.2">
      <c r="A31" s="60" t="s">
        <v>109</v>
      </c>
      <c r="B31" s="65" t="s">
        <v>110</v>
      </c>
      <c r="C31" s="61" t="s">
        <v>119</v>
      </c>
      <c r="D31" s="67">
        <v>5</v>
      </c>
      <c r="E31" s="66">
        <v>150</v>
      </c>
      <c r="F31" s="66">
        <f t="shared" si="0"/>
        <v>750</v>
      </c>
      <c r="G31" s="66">
        <f t="shared" si="1"/>
        <v>180</v>
      </c>
      <c r="H31" s="68">
        <f t="shared" si="2"/>
        <v>930</v>
      </c>
      <c r="I31" s="62"/>
      <c r="J31" s="63"/>
      <c r="K31" s="63"/>
      <c r="L31" s="63"/>
      <c r="M31" s="64"/>
      <c r="N31" s="62"/>
      <c r="O31" s="63"/>
      <c r="P31" s="63"/>
      <c r="Q31" s="63"/>
      <c r="R31" s="64"/>
    </row>
    <row r="32" spans="1:18" x14ac:dyDescent="0.2">
      <c r="A32" s="60" t="s">
        <v>111</v>
      </c>
      <c r="B32" s="65" t="s">
        <v>112</v>
      </c>
      <c r="C32" s="61" t="s">
        <v>119</v>
      </c>
      <c r="D32" s="67">
        <v>2</v>
      </c>
      <c r="E32" s="66">
        <v>160</v>
      </c>
      <c r="F32" s="66">
        <f t="shared" si="0"/>
        <v>320</v>
      </c>
      <c r="G32" s="66">
        <f t="shared" si="1"/>
        <v>76.8</v>
      </c>
      <c r="H32" s="68">
        <f t="shared" si="2"/>
        <v>396.8</v>
      </c>
      <c r="I32" s="62"/>
      <c r="J32" s="63"/>
      <c r="K32" s="63"/>
      <c r="L32" s="63"/>
      <c r="M32" s="64"/>
      <c r="N32" s="62"/>
      <c r="O32" s="63"/>
      <c r="P32" s="63"/>
      <c r="Q32" s="63"/>
      <c r="R32" s="64"/>
    </row>
    <row r="33" spans="1:18" x14ac:dyDescent="0.2">
      <c r="A33" s="60" t="s">
        <v>113</v>
      </c>
      <c r="B33" s="65" t="s">
        <v>114</v>
      </c>
      <c r="C33" s="61" t="s">
        <v>119</v>
      </c>
      <c r="D33" s="67">
        <v>8</v>
      </c>
      <c r="E33" s="66">
        <v>50</v>
      </c>
      <c r="F33" s="66">
        <f t="shared" si="0"/>
        <v>400</v>
      </c>
      <c r="G33" s="66">
        <f t="shared" si="1"/>
        <v>96</v>
      </c>
      <c r="H33" s="68">
        <f t="shared" si="2"/>
        <v>496</v>
      </c>
      <c r="I33" s="62"/>
      <c r="J33" s="63"/>
      <c r="K33" s="63"/>
      <c r="L33" s="63"/>
      <c r="M33" s="64"/>
      <c r="N33" s="62"/>
      <c r="O33" s="63"/>
      <c r="P33" s="63"/>
      <c r="Q33" s="63"/>
      <c r="R33" s="64"/>
    </row>
    <row r="34" spans="1:18" x14ac:dyDescent="0.2">
      <c r="A34" s="60" t="s">
        <v>115</v>
      </c>
      <c r="B34" s="65" t="s">
        <v>116</v>
      </c>
      <c r="C34" s="61" t="s">
        <v>119</v>
      </c>
      <c r="D34" s="67">
        <v>5</v>
      </c>
      <c r="E34" s="66">
        <v>170</v>
      </c>
      <c r="F34" s="66">
        <f t="shared" si="0"/>
        <v>850</v>
      </c>
      <c r="G34" s="66">
        <f t="shared" si="1"/>
        <v>204</v>
      </c>
      <c r="H34" s="68">
        <f t="shared" si="2"/>
        <v>1054</v>
      </c>
      <c r="I34" s="62"/>
      <c r="J34" s="63"/>
      <c r="K34" s="63"/>
      <c r="L34" s="63"/>
      <c r="M34" s="64"/>
      <c r="N34" s="62"/>
      <c r="O34" s="63"/>
      <c r="P34" s="63"/>
      <c r="Q34" s="63"/>
      <c r="R34" s="64"/>
    </row>
    <row r="35" spans="1:18" x14ac:dyDescent="0.2">
      <c r="A35" s="60" t="s">
        <v>117</v>
      </c>
      <c r="B35" s="65" t="s">
        <v>118</v>
      </c>
      <c r="C35" s="61" t="s">
        <v>119</v>
      </c>
      <c r="D35" s="67">
        <v>5</v>
      </c>
      <c r="E35" s="66">
        <v>60</v>
      </c>
      <c r="F35" s="66">
        <f t="shared" si="0"/>
        <v>300</v>
      </c>
      <c r="G35" s="66">
        <f t="shared" si="1"/>
        <v>72</v>
      </c>
      <c r="H35" s="68">
        <f t="shared" si="2"/>
        <v>372</v>
      </c>
      <c r="I35" s="62"/>
      <c r="J35" s="63"/>
      <c r="K35" s="63"/>
      <c r="L35" s="63"/>
      <c r="M35" s="64"/>
      <c r="N35" s="62"/>
      <c r="O35" s="63"/>
      <c r="P35" s="63"/>
      <c r="Q35" s="63"/>
      <c r="R35" s="64"/>
    </row>
    <row r="36" spans="1:18" ht="15" customHeight="1" x14ac:dyDescent="0.2">
      <c r="A36" s="76" t="s">
        <v>123</v>
      </c>
      <c r="B36" s="77"/>
      <c r="C36" s="77"/>
      <c r="D36" s="77"/>
      <c r="E36" s="78"/>
      <c r="F36" s="70">
        <f>SUM(F27:F35)</f>
        <v>9870</v>
      </c>
      <c r="G36" s="70">
        <f>SUM(G27:G35)</f>
        <v>2368.8000000000002</v>
      </c>
      <c r="H36" s="71">
        <f>SUM(H27:H35)</f>
        <v>12238.8</v>
      </c>
      <c r="I36" s="72"/>
      <c r="J36" s="73"/>
      <c r="K36" s="74">
        <f>SUM(K27:K35)</f>
        <v>0</v>
      </c>
      <c r="L36" s="74">
        <f>SUM(L27:L35)</f>
        <v>0</v>
      </c>
      <c r="M36" s="75">
        <f>SUM(M27:M35)</f>
        <v>0</v>
      </c>
      <c r="N36" s="72"/>
      <c r="O36" s="73"/>
      <c r="P36" s="74">
        <f>SUM(P27:P35)</f>
        <v>2000</v>
      </c>
      <c r="Q36" s="74">
        <f>SUM(Q27:Q35)</f>
        <v>0</v>
      </c>
      <c r="R36" s="75">
        <f>SUM(R27:R35)</f>
        <v>2000</v>
      </c>
    </row>
    <row r="37" spans="1:18" ht="15" customHeight="1" x14ac:dyDescent="0.2">
      <c r="A37" s="79" t="s">
        <v>124</v>
      </c>
      <c r="B37" s="80"/>
      <c r="C37" s="80"/>
      <c r="D37" s="80"/>
      <c r="E37" s="80"/>
      <c r="F37" s="80"/>
      <c r="G37" s="80"/>
      <c r="H37" s="80"/>
      <c r="I37" s="80"/>
      <c r="J37" s="80"/>
      <c r="K37" s="80"/>
      <c r="L37" s="80"/>
      <c r="M37" s="80"/>
      <c r="N37" s="80"/>
      <c r="O37" s="80"/>
      <c r="P37" s="80"/>
      <c r="Q37" s="80"/>
      <c r="R37" s="81"/>
    </row>
    <row r="38" spans="1:18" x14ac:dyDescent="0.2">
      <c r="A38" s="60" t="s">
        <v>125</v>
      </c>
      <c r="B38" s="65" t="s">
        <v>126</v>
      </c>
      <c r="C38" s="61" t="s">
        <v>119</v>
      </c>
      <c r="D38" s="67">
        <v>5</v>
      </c>
      <c r="E38" s="66">
        <v>80</v>
      </c>
      <c r="F38" s="66">
        <f t="shared" ref="F38:F39" si="3">D38*E38</f>
        <v>400</v>
      </c>
      <c r="G38" s="66">
        <f t="shared" ref="G38:G39" si="4">F38*0.24</f>
        <v>96</v>
      </c>
      <c r="H38" s="68">
        <f t="shared" ref="H38:H39" si="5">F38+G38</f>
        <v>496</v>
      </c>
      <c r="I38" s="62"/>
      <c r="J38" s="63"/>
      <c r="K38" s="63"/>
      <c r="L38" s="63"/>
      <c r="M38" s="64"/>
      <c r="N38" s="62"/>
      <c r="O38" s="63"/>
      <c r="P38" s="63"/>
      <c r="Q38" s="63"/>
      <c r="R38" s="64"/>
    </row>
    <row r="39" spans="1:18" x14ac:dyDescent="0.2">
      <c r="A39" s="60" t="s">
        <v>127</v>
      </c>
      <c r="B39" s="65" t="s">
        <v>128</v>
      </c>
      <c r="C39" s="61" t="s">
        <v>119</v>
      </c>
      <c r="D39" s="67">
        <v>2</v>
      </c>
      <c r="E39" s="66">
        <v>800</v>
      </c>
      <c r="F39" s="66">
        <f t="shared" si="3"/>
        <v>1600</v>
      </c>
      <c r="G39" s="66">
        <f t="shared" si="4"/>
        <v>384</v>
      </c>
      <c r="H39" s="68">
        <f t="shared" si="5"/>
        <v>1984</v>
      </c>
      <c r="I39" s="62"/>
      <c r="J39" s="63"/>
      <c r="K39" s="63"/>
      <c r="L39" s="63"/>
      <c r="M39" s="64"/>
      <c r="N39" s="62"/>
      <c r="O39" s="63"/>
      <c r="P39" s="63"/>
      <c r="Q39" s="63"/>
      <c r="R39" s="64"/>
    </row>
    <row r="40" spans="1:18" ht="15" customHeight="1" thickBot="1" x14ac:dyDescent="0.25">
      <c r="A40" s="76" t="s">
        <v>129</v>
      </c>
      <c r="B40" s="77"/>
      <c r="C40" s="77"/>
      <c r="D40" s="77"/>
      <c r="E40" s="78"/>
      <c r="F40" s="70">
        <f>SUM(F38:F39)</f>
        <v>2000</v>
      </c>
      <c r="G40" s="70">
        <f>SUM(G38:G39)</f>
        <v>480</v>
      </c>
      <c r="H40" s="71">
        <f>SUM(H38:H39)</f>
        <v>2480</v>
      </c>
      <c r="I40" s="72"/>
      <c r="J40" s="73"/>
      <c r="K40" s="74">
        <f>SUM(K38:K39)</f>
        <v>0</v>
      </c>
      <c r="L40" s="74">
        <f>SUM(L38:L39)</f>
        <v>0</v>
      </c>
      <c r="M40" s="75">
        <f>SUM(M38:M39)</f>
        <v>0</v>
      </c>
      <c r="N40" s="72"/>
      <c r="O40" s="73"/>
      <c r="P40" s="74">
        <f>SUM(P38:P39)</f>
        <v>0</v>
      </c>
      <c r="Q40" s="74">
        <f>SUM(Q38:Q39)</f>
        <v>0</v>
      </c>
      <c r="R40" s="75">
        <f>SUM(R38:R39)</f>
        <v>0</v>
      </c>
    </row>
    <row r="41" spans="1:18" ht="18" customHeight="1" thickTop="1" thickBot="1" x14ac:dyDescent="0.25">
      <c r="A41" s="87" t="s">
        <v>130</v>
      </c>
      <c r="B41" s="88"/>
      <c r="C41" s="88"/>
      <c r="D41" s="88"/>
      <c r="E41" s="89"/>
      <c r="F41" s="90">
        <f>F25+F36+F40</f>
        <v>36870</v>
      </c>
      <c r="G41" s="90">
        <f t="shared" ref="G41:H41" si="6">G25+G36+G40</f>
        <v>8848.7999999999993</v>
      </c>
      <c r="H41" s="90">
        <f t="shared" si="6"/>
        <v>45718.8</v>
      </c>
      <c r="I41" s="91"/>
      <c r="J41" s="91"/>
      <c r="K41" s="90">
        <f t="shared" ref="K41" si="7">K25+K36+K40</f>
        <v>0</v>
      </c>
      <c r="L41" s="90">
        <f t="shared" ref="L41" si="8">L25+L36+L40</f>
        <v>0</v>
      </c>
      <c r="M41" s="90">
        <f t="shared" ref="M41" si="9">M25+M36+M40</f>
        <v>0</v>
      </c>
      <c r="N41" s="91"/>
      <c r="O41" s="91"/>
      <c r="P41" s="90">
        <f t="shared" ref="P41" si="10">P25+P36+P40</f>
        <v>5800</v>
      </c>
      <c r="Q41" s="90">
        <f t="shared" ref="Q41" si="11">Q25+Q36+Q40</f>
        <v>0</v>
      </c>
      <c r="R41" s="90">
        <f t="shared" ref="R41" si="12">R25+R36+R40</f>
        <v>5800</v>
      </c>
    </row>
    <row r="42" spans="1:18" ht="13.5" thickTop="1" x14ac:dyDescent="0.2"/>
    <row r="44" spans="1:18" x14ac:dyDescent="0.2">
      <c r="A44" s="20" t="s">
        <v>84</v>
      </c>
    </row>
  </sheetData>
  <mergeCells count="26">
    <mergeCell ref="A40:E40"/>
    <mergeCell ref="A41:E41"/>
    <mergeCell ref="A13:R13"/>
    <mergeCell ref="A25:E25"/>
    <mergeCell ref="A26:R26"/>
    <mergeCell ref="A36:E36"/>
    <mergeCell ref="A37:R37"/>
    <mergeCell ref="A6:B6"/>
    <mergeCell ref="C6:N6"/>
    <mergeCell ref="A1:B1"/>
    <mergeCell ref="C1:N1"/>
    <mergeCell ref="A2:B2"/>
    <mergeCell ref="C2:N2"/>
    <mergeCell ref="A8:R8"/>
    <mergeCell ref="A10:A12"/>
    <mergeCell ref="B10:B12"/>
    <mergeCell ref="C10:C12"/>
    <mergeCell ref="D10:H11"/>
    <mergeCell ref="I10:M11"/>
    <mergeCell ref="N10:R11"/>
    <mergeCell ref="A3:B3"/>
    <mergeCell ref="C3:N3"/>
    <mergeCell ref="A4:B4"/>
    <mergeCell ref="C4:N4"/>
    <mergeCell ref="A5:B5"/>
    <mergeCell ref="C5:N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zoomScaleNormal="100" workbookViewId="0">
      <selection activeCell="N26" sqref="N26"/>
    </sheetView>
  </sheetViews>
  <sheetFormatPr defaultRowHeight="12.75" x14ac:dyDescent="0.2"/>
  <cols>
    <col min="1" max="1" width="4.7109375" style="123" customWidth="1"/>
  </cols>
  <sheetData>
    <row r="2" spans="1:12" x14ac:dyDescent="0.2">
      <c r="B2" s="124" t="s">
        <v>145</v>
      </c>
      <c r="C2" s="124"/>
      <c r="D2" s="124"/>
      <c r="E2" s="124"/>
      <c r="F2" s="124"/>
      <c r="G2" s="124"/>
      <c r="H2" s="124"/>
      <c r="I2" s="124"/>
      <c r="J2" s="124"/>
      <c r="K2" s="124"/>
      <c r="L2" s="124"/>
    </row>
    <row r="4" spans="1:12" ht="15" customHeight="1" x14ac:dyDescent="0.2">
      <c r="B4" s="128" t="s">
        <v>132</v>
      </c>
      <c r="C4" s="128"/>
      <c r="D4" s="128"/>
      <c r="E4" s="128"/>
      <c r="F4" s="128"/>
      <c r="G4" s="128"/>
      <c r="H4" s="128"/>
      <c r="I4" s="128"/>
      <c r="J4" s="128"/>
      <c r="K4" s="128"/>
      <c r="L4" s="128"/>
    </row>
    <row r="5" spans="1:12" ht="27.75" customHeight="1" x14ac:dyDescent="0.2">
      <c r="A5" s="123" t="s">
        <v>135</v>
      </c>
      <c r="B5" s="126" t="s">
        <v>133</v>
      </c>
      <c r="C5" s="126"/>
      <c r="D5" s="126"/>
      <c r="E5" s="126"/>
      <c r="F5" s="126"/>
      <c r="G5" s="126"/>
      <c r="H5" s="126"/>
      <c r="I5" s="126"/>
      <c r="J5" s="126"/>
      <c r="K5" s="126"/>
      <c r="L5" s="126"/>
    </row>
    <row r="6" spans="1:12" ht="15" customHeight="1" x14ac:dyDescent="0.2">
      <c r="A6" s="123" t="s">
        <v>136</v>
      </c>
      <c r="B6" s="125" t="s">
        <v>134</v>
      </c>
      <c r="C6" s="125"/>
      <c r="D6" s="125"/>
      <c r="E6" s="125"/>
      <c r="F6" s="125"/>
      <c r="G6" s="125"/>
      <c r="H6" s="125"/>
      <c r="I6" s="125"/>
      <c r="J6" s="125"/>
      <c r="K6" s="125"/>
      <c r="L6" s="125"/>
    </row>
    <row r="7" spans="1:12" ht="15" customHeight="1" x14ac:dyDescent="0.2">
      <c r="B7" s="125" t="s">
        <v>137</v>
      </c>
      <c r="C7" s="125"/>
      <c r="D7" s="125"/>
      <c r="E7" s="125"/>
      <c r="F7" s="125"/>
      <c r="G7" s="125"/>
      <c r="H7" s="125"/>
      <c r="I7" s="125"/>
      <c r="J7" s="125"/>
      <c r="K7" s="125"/>
      <c r="L7" s="125"/>
    </row>
    <row r="8" spans="1:12" ht="30" customHeight="1" x14ac:dyDescent="0.2">
      <c r="B8" s="126" t="s">
        <v>138</v>
      </c>
      <c r="C8" s="126"/>
      <c r="D8" s="126"/>
      <c r="E8" s="126"/>
      <c r="F8" s="126"/>
      <c r="G8" s="126"/>
      <c r="H8" s="126"/>
      <c r="I8" s="126"/>
      <c r="J8" s="126"/>
      <c r="K8" s="126"/>
      <c r="L8" s="126"/>
    </row>
    <row r="9" spans="1:12" ht="44.25" customHeight="1" x14ac:dyDescent="0.2">
      <c r="B9" s="126" t="s">
        <v>146</v>
      </c>
      <c r="C9" s="126"/>
      <c r="D9" s="126"/>
      <c r="E9" s="126"/>
      <c r="F9" s="126"/>
      <c r="G9" s="126"/>
      <c r="H9" s="126"/>
      <c r="I9" s="126"/>
      <c r="J9" s="126"/>
      <c r="K9" s="126"/>
      <c r="L9" s="126"/>
    </row>
    <row r="10" spans="1:12" s="5" customFormat="1" x14ac:dyDescent="0.2">
      <c r="A10" s="33" t="s">
        <v>139</v>
      </c>
      <c r="B10" s="127" t="s">
        <v>140</v>
      </c>
      <c r="C10" s="127"/>
      <c r="D10" s="127"/>
      <c r="E10" s="127"/>
      <c r="F10" s="127"/>
      <c r="G10" s="127"/>
      <c r="H10" s="127"/>
      <c r="I10" s="127"/>
      <c r="J10" s="127"/>
      <c r="K10" s="127"/>
      <c r="L10" s="127"/>
    </row>
    <row r="11" spans="1:12" s="5" customFormat="1" x14ac:dyDescent="0.2">
      <c r="A11" s="33"/>
      <c r="B11" s="33" t="s">
        <v>42</v>
      </c>
      <c r="C11" s="34" t="s">
        <v>68</v>
      </c>
    </row>
    <row r="12" spans="1:12" s="5" customFormat="1" x14ac:dyDescent="0.2">
      <c r="A12" s="33"/>
      <c r="B12" s="33" t="s">
        <v>63</v>
      </c>
      <c r="C12" s="34" t="s">
        <v>69</v>
      </c>
    </row>
    <row r="13" spans="1:12" s="5" customFormat="1" x14ac:dyDescent="0.2">
      <c r="A13" s="33"/>
      <c r="B13" s="33" t="s">
        <v>47</v>
      </c>
      <c r="C13" s="34" t="s">
        <v>70</v>
      </c>
    </row>
    <row r="14" spans="1:12" s="5" customFormat="1" x14ac:dyDescent="0.2">
      <c r="A14" s="33"/>
      <c r="B14" s="33" t="s">
        <v>50</v>
      </c>
      <c r="C14" s="34" t="s">
        <v>71</v>
      </c>
    </row>
    <row r="15" spans="1:12" s="5" customFormat="1" x14ac:dyDescent="0.2">
      <c r="A15" s="33"/>
      <c r="B15" s="33" t="s">
        <v>72</v>
      </c>
      <c r="C15" s="34" t="s">
        <v>73</v>
      </c>
    </row>
    <row r="16" spans="1:12" s="5" customFormat="1" x14ac:dyDescent="0.2">
      <c r="A16" s="33"/>
      <c r="B16" s="33" t="s">
        <v>57</v>
      </c>
      <c r="C16" s="34" t="s">
        <v>74</v>
      </c>
    </row>
    <row r="18" spans="1:12" ht="15" customHeight="1" x14ac:dyDescent="0.2">
      <c r="B18" s="129" t="s">
        <v>141</v>
      </c>
      <c r="C18" s="129"/>
      <c r="D18" s="129"/>
      <c r="E18" s="129"/>
      <c r="F18" s="129"/>
      <c r="G18" s="129"/>
      <c r="H18" s="129"/>
      <c r="I18" s="129"/>
      <c r="J18" s="129"/>
      <c r="K18" s="129"/>
      <c r="L18" s="129"/>
    </row>
    <row r="19" spans="1:12" ht="15" customHeight="1" x14ac:dyDescent="0.2">
      <c r="A19" s="123">
        <v>1</v>
      </c>
      <c r="B19" s="127" t="s">
        <v>142</v>
      </c>
      <c r="C19" s="127"/>
      <c r="D19" s="127"/>
      <c r="E19" s="127"/>
      <c r="F19" s="127"/>
      <c r="G19" s="127"/>
      <c r="H19" s="127"/>
      <c r="I19" s="127"/>
      <c r="J19" s="127"/>
      <c r="K19" s="127"/>
      <c r="L19" s="127"/>
    </row>
    <row r="20" spans="1:12" ht="45" customHeight="1" x14ac:dyDescent="0.2">
      <c r="B20" s="126" t="s">
        <v>143</v>
      </c>
      <c r="C20" s="126"/>
      <c r="D20" s="126"/>
      <c r="E20" s="126"/>
      <c r="F20" s="126"/>
      <c r="G20" s="126"/>
      <c r="H20" s="126"/>
      <c r="I20" s="126"/>
      <c r="J20" s="126"/>
      <c r="K20" s="126"/>
      <c r="L20" s="126"/>
    </row>
    <row r="21" spans="1:12" ht="40.5" customHeight="1" x14ac:dyDescent="0.2">
      <c r="B21" s="126" t="s">
        <v>147</v>
      </c>
      <c r="C21" s="126"/>
      <c r="D21" s="126"/>
      <c r="E21" s="126"/>
      <c r="F21" s="126"/>
      <c r="G21" s="126"/>
      <c r="H21" s="126"/>
      <c r="I21" s="126"/>
      <c r="J21" s="126"/>
      <c r="K21" s="126"/>
      <c r="L21" s="126"/>
    </row>
    <row r="22" spans="1:12" ht="28.5" customHeight="1" x14ac:dyDescent="0.2">
      <c r="B22" s="126" t="s">
        <v>148</v>
      </c>
      <c r="C22" s="126"/>
      <c r="D22" s="126"/>
      <c r="E22" s="126"/>
      <c r="F22" s="126"/>
      <c r="G22" s="126"/>
      <c r="H22" s="126"/>
      <c r="I22" s="126"/>
      <c r="J22" s="126"/>
      <c r="K22" s="126"/>
      <c r="L22" s="126"/>
    </row>
    <row r="23" spans="1:12" ht="42" customHeight="1" x14ac:dyDescent="0.2">
      <c r="A23" s="123" t="s">
        <v>136</v>
      </c>
      <c r="B23" s="126" t="s">
        <v>144</v>
      </c>
      <c r="C23" s="126"/>
      <c r="D23" s="126"/>
      <c r="E23" s="126"/>
      <c r="F23" s="126"/>
      <c r="G23" s="126"/>
      <c r="H23" s="126"/>
      <c r="I23" s="126"/>
      <c r="J23" s="126"/>
      <c r="K23" s="126"/>
      <c r="L23" s="126"/>
    </row>
  </sheetData>
  <mergeCells count="14">
    <mergeCell ref="B22:L22"/>
    <mergeCell ref="B23:L23"/>
    <mergeCell ref="B9:L9"/>
    <mergeCell ref="B10:L10"/>
    <mergeCell ref="B18:L18"/>
    <mergeCell ref="B19:L19"/>
    <mergeCell ref="B20:L20"/>
    <mergeCell ref="B21:L21"/>
    <mergeCell ref="B2:L2"/>
    <mergeCell ref="B4:L4"/>
    <mergeCell ref="B5:L5"/>
    <mergeCell ref="B6:L6"/>
    <mergeCell ref="B7:L7"/>
    <mergeCell ref="B8:L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121</TotalTime>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ΠΑΡΑΔΕΙΓΜΑ ΠΙΝ. 2</vt:lpstr>
      <vt:lpstr>ΠΑΡΑΔΕΙΓΜΑ ΠΙΝ. 1</vt:lpstr>
      <vt:lpstr>ΟΔΗΓΙΕΣ ΣΥΜΠΛΗΡΩΣΗΣ ΠΙΝΑΚΩΝ</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Μαρία Καφετζηδάκη</dc:creator>
  <cp:lastModifiedBy>user</cp:lastModifiedBy>
  <cp:revision>16</cp:revision>
  <cp:lastPrinted>2020-10-13T10:29:50Z</cp:lastPrinted>
  <dcterms:created xsi:type="dcterms:W3CDTF">2020-02-12T15:49:44Z</dcterms:created>
  <dcterms:modified xsi:type="dcterms:W3CDTF">2021-01-05T11:35:30Z</dcterms:modified>
  <dc:language>el-GR</dc:language>
</cp:coreProperties>
</file>